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120"/>
  </bookViews>
  <sheets>
    <sheet name="1.경제활동인구총괄" sheetId="1" r:id="rId1"/>
    <sheet name="2.연령별취업자" sheetId="2" r:id="rId2"/>
    <sheet name="3.산업별취업자" sheetId="3" r:id="rId3"/>
    <sheet name="4.직업별취업자" sheetId="4" r:id="rId4"/>
  </sheets>
  <definedNames>
    <definedName name="_xlnm.Print_Area" localSheetId="0">'1.경제활동인구총괄'!$A$1:$H$31</definedName>
    <definedName name="_xlnm.Print_Area" localSheetId="1">'2.연령별취업자'!$A$1:$G$17</definedName>
    <definedName name="_xlnm.Print_Area" localSheetId="2">'3.산업별취업자'!$A$1:$M$18</definedName>
    <definedName name="_xlnm.Print_Area" localSheetId="3">'4.직업별취업자'!$A$1:$N$18</definedName>
  </definedNames>
  <calcPr calcId="145621"/>
</workbook>
</file>

<file path=xl/calcChain.xml><?xml version="1.0" encoding="utf-8"?>
<calcChain xmlns="http://schemas.openxmlformats.org/spreadsheetml/2006/main">
  <c r="F15" i="4" l="1"/>
  <c r="G15" i="4"/>
  <c r="H15" i="4"/>
  <c r="I15" i="4"/>
  <c r="J15" i="4"/>
  <c r="K15" i="4"/>
  <c r="L15" i="4"/>
  <c r="M15" i="4"/>
  <c r="N15" i="4"/>
  <c r="E15" i="4"/>
  <c r="B16" i="2"/>
  <c r="B15" i="2"/>
  <c r="C14" i="2"/>
  <c r="D14" i="2"/>
  <c r="E14" i="2"/>
  <c r="F14" i="2"/>
  <c r="G14" i="2"/>
  <c r="B15" i="1"/>
  <c r="B14" i="2" l="1"/>
  <c r="H17" i="4"/>
  <c r="N17" i="4"/>
  <c r="N16" i="4"/>
  <c r="L17" i="4"/>
  <c r="L16" i="4"/>
  <c r="J17" i="4"/>
  <c r="J16" i="4"/>
  <c r="H16" i="4"/>
  <c r="F17" i="4"/>
  <c r="F16" i="4"/>
  <c r="D17" i="4"/>
  <c r="D16" i="4"/>
  <c r="I17" i="3"/>
  <c r="G16" i="3"/>
  <c r="G17" i="3"/>
  <c r="H16" i="3"/>
  <c r="I16" i="3" l="1"/>
  <c r="N11" i="4" l="1"/>
  <c r="L11" i="4"/>
  <c r="J11" i="4"/>
  <c r="H11" i="4"/>
  <c r="F11" i="4"/>
  <c r="D11" i="4"/>
  <c r="N10" i="4"/>
  <c r="L10" i="4"/>
  <c r="J10" i="4"/>
  <c r="H10" i="4"/>
  <c r="F10" i="4"/>
  <c r="D10" i="4"/>
  <c r="H11" i="3"/>
  <c r="I11" i="3" s="1"/>
  <c r="G11" i="3"/>
  <c r="E11" i="3"/>
  <c r="H10" i="3"/>
  <c r="I10" i="3" s="1"/>
  <c r="G10" i="3"/>
  <c r="E10" i="3"/>
  <c r="E10" i="2"/>
  <c r="E9" i="2"/>
</calcChain>
</file>

<file path=xl/sharedStrings.xml><?xml version="1.0" encoding="utf-8"?>
<sst xmlns="http://schemas.openxmlformats.org/spreadsheetml/2006/main" count="148" uniqueCount="112">
  <si>
    <t>1. 경제활동 인구 총괄</t>
    <phoneticPr fontId="3" type="noConversion"/>
  </si>
  <si>
    <t>Economically Active Population</t>
    <phoneticPr fontId="3" type="noConversion"/>
  </si>
  <si>
    <t>단위 : 천명</t>
    <phoneticPr fontId="3" type="noConversion"/>
  </si>
  <si>
    <t>Unit : 1,000 Persons</t>
    <phoneticPr fontId="3" type="noConversion"/>
  </si>
  <si>
    <t>연 도 및</t>
    <phoneticPr fontId="3" type="noConversion"/>
  </si>
  <si>
    <r>
      <t xml:space="preserve">15세이상인구   </t>
    </r>
    <r>
      <rPr>
        <sz val="10"/>
        <rFont val="Arial Narrow"/>
        <family val="2"/>
      </rPr>
      <t xml:space="preserve"> Population 15 years old and over</t>
    </r>
    <phoneticPr fontId="3" type="noConversion"/>
  </si>
  <si>
    <t>분 기 별</t>
    <phoneticPr fontId="3" type="noConversion"/>
  </si>
  <si>
    <r>
      <t xml:space="preserve">경제활동인구 </t>
    </r>
    <r>
      <rPr>
        <sz val="10"/>
        <rFont val="Arial Narrow"/>
        <family val="2"/>
      </rPr>
      <t>Economically active population</t>
    </r>
    <phoneticPr fontId="3" type="noConversion"/>
  </si>
  <si>
    <t>계</t>
    <phoneticPr fontId="3" type="noConversion"/>
  </si>
  <si>
    <t>취업자</t>
  </si>
  <si>
    <t>실업자</t>
  </si>
  <si>
    <t>Year</t>
    <phoneticPr fontId="3" type="noConversion"/>
  </si>
  <si>
    <t>Total</t>
    <phoneticPr fontId="3" type="noConversion"/>
  </si>
  <si>
    <t>Employed</t>
  </si>
  <si>
    <t>Unemployed</t>
    <phoneticPr fontId="3" type="noConversion"/>
  </si>
  <si>
    <t>1/2</t>
    <phoneticPr fontId="3" type="noConversion"/>
  </si>
  <si>
    <t>2/2</t>
    <phoneticPr fontId="3" type="noConversion"/>
  </si>
  <si>
    <t>경제활동</t>
  </si>
  <si>
    <t>고용률</t>
    <phoneticPr fontId="3" type="noConversion"/>
  </si>
  <si>
    <t>실업률</t>
  </si>
  <si>
    <r>
      <t xml:space="preserve">비경제활동인구 </t>
    </r>
    <r>
      <rPr>
        <sz val="10"/>
        <rFont val="Arial Narrow"/>
        <family val="2"/>
      </rPr>
      <t xml:space="preserve"> Not economically active population</t>
    </r>
    <phoneticPr fontId="3" type="noConversion"/>
  </si>
  <si>
    <t>참가율(%)</t>
    <phoneticPr fontId="3" type="noConversion"/>
  </si>
  <si>
    <t>(%)</t>
  </si>
  <si>
    <t>가 사 · 육아</t>
    <phoneticPr fontId="3" type="noConversion"/>
  </si>
  <si>
    <r>
      <t>통    학</t>
    </r>
    <r>
      <rPr>
        <vertAlign val="superscript"/>
        <sz val="10"/>
        <rFont val="나눔고딕"/>
        <family val="3"/>
        <charset val="129"/>
      </rPr>
      <t>1)</t>
    </r>
    <phoneticPr fontId="3" type="noConversion"/>
  </si>
  <si>
    <t>기  타</t>
    <phoneticPr fontId="3" type="noConversion"/>
  </si>
  <si>
    <t>Economic
Participation rate</t>
    <phoneticPr fontId="3" type="noConversion"/>
  </si>
  <si>
    <t>Employment
Population ratio</t>
    <phoneticPr fontId="3" type="noConversion"/>
  </si>
  <si>
    <t>Unemployment rate</t>
    <phoneticPr fontId="3" type="noConversion"/>
  </si>
  <si>
    <t>Housekeeping 
&amp; caring for child</t>
    <phoneticPr fontId="3" type="noConversion"/>
  </si>
  <si>
    <t>Attending school</t>
    <phoneticPr fontId="3" type="noConversion"/>
  </si>
  <si>
    <t>Others</t>
    <phoneticPr fontId="3" type="noConversion"/>
  </si>
  <si>
    <t>1/2</t>
    <phoneticPr fontId="3" type="noConversion"/>
  </si>
  <si>
    <t>2/2</t>
    <phoneticPr fontId="3" type="noConversion"/>
  </si>
  <si>
    <t>주 1) 정규교육기관 재학, 입시학원 수강, 취업을 위한 학원․기관 수강 등을 포함</t>
    <phoneticPr fontId="3" type="noConversion"/>
  </si>
  <si>
    <t>자료 : 「경제활동인구조사」,「지역별고용조사」 통계청 고용통계과</t>
    <phoneticPr fontId="3" type="noConversion"/>
  </si>
  <si>
    <t>2. 연  령  별  취  업  자</t>
    <phoneticPr fontId="3" type="noConversion"/>
  </si>
  <si>
    <t>Employed Persons by Age Group</t>
    <phoneticPr fontId="3" type="noConversion"/>
  </si>
  <si>
    <t>단위 : 천명</t>
  </si>
  <si>
    <t>Unit : 1,000 Persons</t>
    <phoneticPr fontId="3" type="noConversion"/>
  </si>
  <si>
    <t>연도별</t>
    <phoneticPr fontId="3" type="noConversion"/>
  </si>
  <si>
    <t>합  계</t>
    <phoneticPr fontId="3" type="noConversion"/>
  </si>
  <si>
    <t>15 ∼29세</t>
    <phoneticPr fontId="3" type="noConversion"/>
  </si>
  <si>
    <t>30 ∼ 49세</t>
    <phoneticPr fontId="3" type="noConversion"/>
  </si>
  <si>
    <t>50세 이상</t>
    <phoneticPr fontId="3" type="noConversion"/>
  </si>
  <si>
    <t>50 ∼ 64세</t>
    <phoneticPr fontId="3" type="noConversion"/>
  </si>
  <si>
    <t>65세이상</t>
    <phoneticPr fontId="3" type="noConversion"/>
  </si>
  <si>
    <t>15~29 Years  old</t>
    <phoneticPr fontId="3" type="noConversion"/>
  </si>
  <si>
    <t>30~49 Years  old</t>
    <phoneticPr fontId="3" type="noConversion"/>
  </si>
  <si>
    <t>50 Years  old over</t>
    <phoneticPr fontId="3" type="noConversion"/>
  </si>
  <si>
    <t>50~64 Years  old</t>
    <phoneticPr fontId="3" type="noConversion"/>
  </si>
  <si>
    <t>65 Years  old over</t>
    <phoneticPr fontId="3" type="noConversion"/>
  </si>
  <si>
    <t>남</t>
    <phoneticPr fontId="3" type="noConversion"/>
  </si>
  <si>
    <t>여</t>
    <phoneticPr fontId="3" type="noConversion"/>
  </si>
  <si>
    <t>3. 산  업  별  취  업  자</t>
    <phoneticPr fontId="3" type="noConversion"/>
  </si>
  <si>
    <t>3. 산  업  별  취  업  자(속)</t>
    <phoneticPr fontId="3" type="noConversion"/>
  </si>
  <si>
    <t>Employed Persons by Industry</t>
    <phoneticPr fontId="3" type="noConversion"/>
  </si>
  <si>
    <t>Employed Persons by Industry(Cont'd)</t>
    <phoneticPr fontId="3" type="noConversion"/>
  </si>
  <si>
    <t>단위 : 천명, %</t>
    <phoneticPr fontId="3" type="noConversion"/>
  </si>
  <si>
    <t>Unit : 1,000 Persons, %</t>
    <phoneticPr fontId="3" type="noConversion"/>
  </si>
  <si>
    <t>연도별</t>
    <phoneticPr fontId="3" type="noConversion"/>
  </si>
  <si>
    <t>합     계</t>
  </si>
  <si>
    <t>농림어업</t>
  </si>
  <si>
    <t>광업 · 제조업</t>
    <phoneticPr fontId="3" type="noConversion"/>
  </si>
  <si>
    <t>건설업</t>
  </si>
  <si>
    <t>도소매.</t>
    <phoneticPr fontId="3" type="noConversion"/>
  </si>
  <si>
    <t>전기.운수</t>
    <phoneticPr fontId="3" type="noConversion"/>
  </si>
  <si>
    <t>사업.개인</t>
    <phoneticPr fontId="3" type="noConversion"/>
  </si>
  <si>
    <t>Year</t>
    <phoneticPr fontId="3" type="noConversion"/>
  </si>
  <si>
    <t>Total</t>
    <phoneticPr fontId="3" type="noConversion"/>
  </si>
  <si>
    <t>구성비</t>
  </si>
  <si>
    <t>Mining and
manufacturing</t>
    <phoneticPr fontId="3" type="noConversion"/>
  </si>
  <si>
    <t>구성비</t>
    <phoneticPr fontId="3" type="noConversion"/>
  </si>
  <si>
    <t>음식숙박업</t>
    <phoneticPr fontId="3" type="noConversion"/>
  </si>
  <si>
    <t>통신.금융</t>
    <phoneticPr fontId="3" type="noConversion"/>
  </si>
  <si>
    <t>공공서비스 및 기타</t>
    <phoneticPr fontId="3" type="noConversion"/>
  </si>
  <si>
    <t>분기별</t>
    <phoneticPr fontId="3" type="noConversion"/>
  </si>
  <si>
    <t>Composition</t>
    <phoneticPr fontId="3" type="noConversion"/>
  </si>
  <si>
    <t>Construction</t>
    <phoneticPr fontId="3" type="noConversion"/>
  </si>
  <si>
    <t>Wholesale &amp; Retail trade, restaurants &amp; hotels</t>
    <phoneticPr fontId="3" type="noConversion"/>
  </si>
  <si>
    <t xml:space="preserve">Electricity, transport, storage finance </t>
    <phoneticPr fontId="3" type="noConversion"/>
  </si>
  <si>
    <t>Business, personal, public service &amp; other</t>
    <phoneticPr fontId="3" type="noConversion"/>
  </si>
  <si>
    <t>자료 : 「경제활동인구조사」통계청 고용통계과</t>
    <phoneticPr fontId="3" type="noConversion"/>
  </si>
  <si>
    <t>4. 직  업  별  취  업  자</t>
    <phoneticPr fontId="3" type="noConversion"/>
  </si>
  <si>
    <t>4. 직  업  별  취  업  자(속)</t>
    <phoneticPr fontId="3" type="noConversion"/>
  </si>
  <si>
    <t>Employed Persons by Occupation</t>
    <phoneticPr fontId="3" type="noConversion"/>
  </si>
  <si>
    <t>Employed Persons by Occupation(Cont'd)</t>
    <phoneticPr fontId="3" type="noConversion"/>
  </si>
  <si>
    <t>단위 : 천명, %</t>
    <phoneticPr fontId="3" type="noConversion"/>
  </si>
  <si>
    <t>Unit : 1,000 Persons, %</t>
    <phoneticPr fontId="3" type="noConversion"/>
  </si>
  <si>
    <t>합 계</t>
    <phoneticPr fontId="3" type="noConversion"/>
  </si>
  <si>
    <t>전문가 및 관련종사자</t>
    <phoneticPr fontId="3" type="noConversion"/>
  </si>
  <si>
    <t>사무종사자</t>
    <phoneticPr fontId="3" type="noConversion"/>
  </si>
  <si>
    <t>서비스, 판매종사자</t>
    <phoneticPr fontId="3" type="noConversion"/>
  </si>
  <si>
    <t>농림어업 숙련 근로자</t>
    <phoneticPr fontId="3" type="noConversion"/>
  </si>
  <si>
    <t>기능, 기계조작 및 조립종사자</t>
    <phoneticPr fontId="3" type="noConversion"/>
  </si>
  <si>
    <t>단순노무 종사자</t>
    <phoneticPr fontId="3" type="noConversion"/>
  </si>
  <si>
    <t>Managers, professionals and related workers</t>
    <phoneticPr fontId="3" type="noConversion"/>
  </si>
  <si>
    <t>Clerks</t>
    <phoneticPr fontId="3" type="noConversion"/>
  </si>
  <si>
    <t xml:space="preserve">Service&amp;sale workers </t>
    <phoneticPr fontId="3" type="noConversion"/>
  </si>
  <si>
    <t>Skilled agricultural forestry
and fishery workers</t>
    <phoneticPr fontId="3" type="noConversion"/>
  </si>
  <si>
    <t>Craft &amp; related trades, Equipment, machine operating &amp; assembling workers</t>
    <phoneticPr fontId="3" type="noConversion"/>
  </si>
  <si>
    <t>Elementary workers</t>
    <phoneticPr fontId="3" type="noConversion"/>
  </si>
  <si>
    <t>분기별</t>
    <phoneticPr fontId="3" type="noConversion"/>
  </si>
  <si>
    <t>구성비</t>
    <phoneticPr fontId="3" type="noConversion"/>
  </si>
  <si>
    <t>Composition</t>
    <phoneticPr fontId="3" type="noConversion"/>
  </si>
  <si>
    <t>자료 : 통계청 「지역별고용조사」</t>
    <phoneticPr fontId="3" type="noConversion"/>
  </si>
  <si>
    <t>Agriculture, foresty
and fishing</t>
    <phoneticPr fontId="3" type="noConversion"/>
  </si>
  <si>
    <r>
      <t xml:space="preserve">사회간접자본 및 기타 사업서비스업        </t>
    </r>
    <r>
      <rPr>
        <sz val="10"/>
        <rFont val="Arial Narrow"/>
        <family val="2"/>
      </rPr>
      <t xml:space="preserve">  Social overhead capital and other service</t>
    </r>
    <phoneticPr fontId="3" type="noConversion"/>
  </si>
  <si>
    <t>2019</t>
    <phoneticPr fontId="3" type="noConversion"/>
  </si>
  <si>
    <t>1/2</t>
    <phoneticPr fontId="3" type="noConversion"/>
  </si>
  <si>
    <t>2/2</t>
    <phoneticPr fontId="3" type="noConversion"/>
  </si>
  <si>
    <t>2020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</si>
</sst>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0,000"/>
    <numFmt numFmtId="177" formatCode="_(&quot;₩&quot;* #,##0_);_(&quot;₩&quot;* \(#,##0\);_(&quot;₩&quot;* &quot;-&quot;_);_(@_)"/>
    <numFmt numFmtId="178" formatCode="_-* #,##0.0_-;\-* #,##0.0_-;_-* &quot;-&quot;?_-;_-@_-"/>
    <numFmt numFmtId="179" formatCode="mm&quot;월&quot;\ dd&quot;일&quot;"/>
    <numFmt numFmtId="180" formatCode="0.0"/>
    <numFmt numFmtId="181" formatCode="_ * #,##0_ ;_ * \-#,##0_ ;_ * &quot;-&quot;_ ;_ @_ "/>
  </numFmts>
  <fonts count="60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14"/>
      <name val="바탕체"/>
      <family val="1"/>
      <charset val="129"/>
    </font>
    <font>
      <sz val="9"/>
      <name val="Times New Roman"/>
      <family val="1"/>
    </font>
    <font>
      <sz val="12"/>
      <name val="나눔고딕"/>
      <family val="3"/>
      <charset val="129"/>
    </font>
    <font>
      <sz val="10"/>
      <name val="나눔고딕"/>
      <family val="3"/>
      <charset val="129"/>
    </font>
    <font>
      <sz val="10"/>
      <name val="Arial Narrow"/>
      <family val="2"/>
    </font>
    <font>
      <sz val="9"/>
      <name val="-윤고딕320"/>
      <family val="1"/>
      <charset val="129"/>
    </font>
    <font>
      <sz val="12"/>
      <name val="Arial Narrow"/>
      <family val="2"/>
    </font>
    <font>
      <sz val="10"/>
      <name val="바탕체"/>
      <family val="1"/>
      <charset val="129"/>
    </font>
    <font>
      <b/>
      <sz val="10"/>
      <name val="바탕체"/>
      <family val="1"/>
      <charset val="129"/>
    </font>
    <font>
      <b/>
      <sz val="12"/>
      <name val="Arial Narrow"/>
      <family val="2"/>
    </font>
    <font>
      <sz val="10"/>
      <name val="-윤고딕320"/>
      <family val="1"/>
      <charset val="129"/>
    </font>
    <font>
      <sz val="11"/>
      <name val="Times New Roman"/>
      <family val="1"/>
    </font>
    <font>
      <sz val="12"/>
      <name val="-윤고딕320"/>
      <family val="1"/>
      <charset val="129"/>
    </font>
    <font>
      <vertAlign val="superscript"/>
      <sz val="10"/>
      <name val="나눔고딕"/>
      <family val="3"/>
      <charset val="129"/>
    </font>
    <font>
      <b/>
      <sz val="12"/>
      <name val="Times New Roman"/>
      <family val="1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ajor"/>
    </font>
    <font>
      <sz val="12"/>
      <color indexed="12"/>
      <name val="굴림"/>
      <family val="3"/>
      <charset val="129"/>
    </font>
    <font>
      <b/>
      <sz val="14"/>
      <color indexed="12"/>
      <name val="맑은 고딕"/>
      <family val="3"/>
      <charset val="129"/>
      <scheme val="major"/>
    </font>
    <font>
      <sz val="14"/>
      <color indexed="12"/>
      <name val="굴림"/>
      <family val="3"/>
      <charset val="129"/>
    </font>
    <font>
      <b/>
      <sz val="14"/>
      <name val="바탕체"/>
      <family val="1"/>
      <charset val="129"/>
    </font>
    <font>
      <b/>
      <sz val="12"/>
      <name val="바탕체"/>
      <family val="1"/>
      <charset val="129"/>
    </font>
    <font>
      <sz val="12"/>
      <name val="바탕체"/>
      <family val="1"/>
      <charset val="129"/>
    </font>
    <font>
      <sz val="9"/>
      <name val="나눔고딕"/>
      <family val="3"/>
      <charset val="129"/>
    </font>
    <font>
      <sz val="13"/>
      <name val="Arial Narrow"/>
      <family val="2"/>
    </font>
    <font>
      <b/>
      <sz val="13"/>
      <name val="Arial Narrow"/>
      <family val="2"/>
    </font>
    <font>
      <sz val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4"/>
      <color indexed="12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8"/>
      <name val="Times New Roman"/>
      <family val="1"/>
    </font>
    <font>
      <sz val="13"/>
      <name val="굴림"/>
      <family val="3"/>
      <charset val="129"/>
    </font>
    <font>
      <sz val="13"/>
      <name val="굴림체"/>
      <family val="3"/>
      <charset val="129"/>
    </font>
    <font>
      <b/>
      <sz val="13"/>
      <name val="굴림"/>
      <family val="3"/>
      <charset val="129"/>
    </font>
    <font>
      <b/>
      <sz val="13"/>
      <name val="굴림체"/>
      <family val="3"/>
      <charset val="129"/>
    </font>
    <font>
      <sz val="9"/>
      <name val="굴림체"/>
      <family val="3"/>
      <charset val="129"/>
    </font>
    <font>
      <sz val="12"/>
      <name val="arrial narrow"/>
    </font>
    <font>
      <sz val="10"/>
      <name val="arrial narrow"/>
      <family val="2"/>
    </font>
    <font>
      <sz val="10"/>
      <name val="돋움체"/>
      <family val="3"/>
      <charset val="129"/>
    </font>
    <font>
      <b/>
      <sz val="13"/>
      <name val="나눔고딕"/>
      <family val="3"/>
      <charset val="129"/>
    </font>
    <font>
      <b/>
      <sz val="13"/>
      <color theme="1"/>
      <name val="Arial Narrow"/>
      <family val="2"/>
    </font>
    <font>
      <b/>
      <sz val="12"/>
      <color theme="1"/>
      <name val="Arial Narrow"/>
      <family val="2"/>
    </font>
    <font>
      <sz val="13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굴림체"/>
      <family val="3"/>
      <charset val="129"/>
    </font>
    <font>
      <b/>
      <sz val="13"/>
      <color theme="1"/>
      <name val="굴림체"/>
      <family val="3"/>
      <charset val="129"/>
    </font>
    <font>
      <sz val="9"/>
      <color theme="1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1" fontId="32" fillId="0" borderId="0" applyFont="0" applyFill="0" applyBorder="0" applyAlignment="0" applyProtection="0"/>
    <xf numFmtId="4" fontId="51" fillId="0" borderId="0" applyNumberFormat="0" applyProtection="0"/>
    <xf numFmtId="0" fontId="1" fillId="0" borderId="0">
      <alignment vertical="center"/>
    </xf>
    <xf numFmtId="0" fontId="2" fillId="0" borderId="0"/>
    <xf numFmtId="0" fontId="32" fillId="0" borderId="0"/>
    <xf numFmtId="0" fontId="1" fillId="0" borderId="0">
      <alignment vertical="center"/>
    </xf>
    <xf numFmtId="0" fontId="1" fillId="0" borderId="0">
      <alignment vertical="center"/>
    </xf>
  </cellStyleXfs>
  <cellXfs count="306">
    <xf numFmtId="0" fontId="0" fillId="0" borderId="0" xfId="0"/>
    <xf numFmtId="176" fontId="0" fillId="0" borderId="0" xfId="0" applyNumberFormat="1"/>
    <xf numFmtId="1" fontId="0" fillId="0" borderId="0" xfId="0" applyNumberFormat="1"/>
    <xf numFmtId="0" fontId="0" fillId="0" borderId="0" xfId="0" applyBorder="1"/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76" fontId="9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1" fillId="2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76" fontId="14" fillId="2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16" fillId="0" borderId="0" xfId="0" applyFont="1" applyBorder="1"/>
    <xf numFmtId="0" fontId="15" fillId="3" borderId="4" xfId="0" quotePrefix="1" applyFont="1" applyFill="1" applyBorder="1" applyAlignment="1">
      <alignment horizontal="center" vertical="center"/>
    </xf>
    <xf numFmtId="178" fontId="15" fillId="3" borderId="4" xfId="0" applyNumberFormat="1" applyFont="1" applyFill="1" applyBorder="1" applyAlignment="1">
      <alignment horizontal="right" vertical="center"/>
    </xf>
    <xf numFmtId="0" fontId="17" fillId="4" borderId="0" xfId="0" applyFont="1" applyFill="1" applyBorder="1"/>
    <xf numFmtId="0" fontId="16" fillId="4" borderId="0" xfId="0" applyFont="1" applyFill="1" applyBorder="1"/>
    <xf numFmtId="0" fontId="18" fillId="3" borderId="4" xfId="0" quotePrefix="1" applyFont="1" applyFill="1" applyBorder="1" applyAlignment="1">
      <alignment horizontal="center" vertical="center"/>
    </xf>
    <xf numFmtId="176" fontId="12" fillId="2" borderId="0" xfId="0" applyNumberFormat="1" applyFont="1" applyFill="1" applyBorder="1" applyAlignment="1">
      <alignment horizontal="centerContinuous" vertical="center"/>
    </xf>
    <xf numFmtId="176" fontId="12" fillId="2" borderId="9" xfId="0" applyNumberFormat="1" applyFont="1" applyFill="1" applyBorder="1" applyAlignment="1">
      <alignment horizontal="centerContinuous" vertical="center"/>
    </xf>
    <xf numFmtId="1" fontId="19" fillId="2" borderId="10" xfId="0" applyNumberFormat="1" applyFont="1" applyFill="1" applyBorder="1" applyAlignment="1">
      <alignment horizontal="centerContinuous" vertical="center"/>
    </xf>
    <xf numFmtId="0" fontId="19" fillId="2" borderId="11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2" fillId="2" borderId="5" xfId="0" quotePrefix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Continuous" vertical="center"/>
    </xf>
    <xf numFmtId="0" fontId="15" fillId="2" borderId="13" xfId="0" applyFont="1" applyFill="1" applyBorder="1" applyAlignment="1">
      <alignment horizontal="center" vertical="center"/>
    </xf>
    <xf numFmtId="176" fontId="13" fillId="2" borderId="11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8" fontId="15" fillId="3" borderId="0" xfId="0" applyNumberFormat="1" applyFont="1" applyFill="1" applyBorder="1" applyAlignment="1">
      <alignment horizontal="right" vertical="center"/>
    </xf>
    <xf numFmtId="178" fontId="15" fillId="3" borderId="8" xfId="0" applyNumberFormat="1" applyFont="1" applyFill="1" applyBorder="1" applyAlignment="1">
      <alignment horizontal="right" vertical="center"/>
    </xf>
    <xf numFmtId="0" fontId="23" fillId="4" borderId="0" xfId="0" applyFont="1" applyFill="1" applyBorder="1"/>
    <xf numFmtId="0" fontId="0" fillId="4" borderId="0" xfId="0" applyFont="1" applyFill="1" applyBorder="1"/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3" fontId="24" fillId="0" borderId="0" xfId="0" quotePrefix="1" applyNumberFormat="1" applyFont="1" applyBorder="1" applyAlignment="1">
      <alignment horizontal="center" vertical="top"/>
    </xf>
    <xf numFmtId="3" fontId="24" fillId="0" borderId="0" xfId="0" applyNumberFormat="1" applyFont="1" applyBorder="1" applyAlignment="1">
      <alignment horizontal="center" vertical="top"/>
    </xf>
    <xf numFmtId="3" fontId="25" fillId="0" borderId="0" xfId="0" applyNumberFormat="1" applyFont="1" applyBorder="1" applyAlignment="1">
      <alignment horizontal="center" vertical="center"/>
    </xf>
    <xf numFmtId="0" fontId="24" fillId="0" borderId="0" xfId="0" applyFont="1" applyBorder="1"/>
    <xf numFmtId="0" fontId="4" fillId="0" borderId="0" xfId="0" applyFont="1"/>
    <xf numFmtId="176" fontId="4" fillId="0" borderId="0" xfId="0" applyNumberFormat="1" applyFont="1"/>
    <xf numFmtId="1" fontId="4" fillId="0" borderId="0" xfId="0" applyNumberFormat="1" applyFont="1" applyAlignment="1">
      <alignment horizontal="right"/>
    </xf>
    <xf numFmtId="0" fontId="4" fillId="0" borderId="0" xfId="0" applyFont="1" applyBorder="1"/>
    <xf numFmtId="1" fontId="0" fillId="0" borderId="0" xfId="0" applyNumberFormat="1" applyAlignment="1">
      <alignment horizontal="right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76" fontId="8" fillId="0" borderId="0" xfId="0" applyNumberFormat="1" applyFont="1" applyBorder="1"/>
    <xf numFmtId="176" fontId="30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/>
    <xf numFmtId="176" fontId="12" fillId="2" borderId="12" xfId="0" applyNumberFormat="1" applyFont="1" applyFill="1" applyBorder="1" applyAlignment="1">
      <alignment horizontal="center" vertical="center"/>
    </xf>
    <xf numFmtId="176" fontId="12" fillId="2" borderId="2" xfId="0" quotePrefix="1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176" fontId="12" fillId="2" borderId="5" xfId="0" applyNumberFormat="1" applyFont="1" applyFill="1" applyBorder="1" applyAlignment="1">
      <alignment horizontal="center" vertical="center"/>
    </xf>
    <xf numFmtId="176" fontId="12" fillId="2" borderId="1" xfId="0" quotePrefix="1" applyNumberFormat="1" applyFont="1" applyFill="1" applyBorder="1" applyAlignment="1">
      <alignment horizontal="center" vertical="center"/>
    </xf>
    <xf numFmtId="176" fontId="13" fillId="2" borderId="5" xfId="0" quotePrefix="1" applyNumberFormat="1" applyFont="1" applyFill="1" applyBorder="1" applyAlignment="1">
      <alignment horizontal="center" vertical="center"/>
    </xf>
    <xf numFmtId="176" fontId="13" fillId="2" borderId="4" xfId="0" quotePrefix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4" fillId="0" borderId="4" xfId="0" quotePrefix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5" fillId="0" borderId="4" xfId="0" quotePrefix="1" applyFont="1" applyBorder="1" applyAlignment="1">
      <alignment horizontal="center" vertical="center"/>
    </xf>
    <xf numFmtId="178" fontId="18" fillId="3" borderId="4" xfId="0" applyNumberFormat="1" applyFont="1" applyFill="1" applyBorder="1" applyAlignment="1">
      <alignment horizontal="right" vertical="center"/>
    </xf>
    <xf numFmtId="178" fontId="18" fillId="3" borderId="0" xfId="0" applyNumberFormat="1" applyFont="1" applyFill="1" applyBorder="1" applyAlignment="1">
      <alignment horizontal="right" vertical="center"/>
    </xf>
    <xf numFmtId="178" fontId="18" fillId="3" borderId="8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36" fillId="0" borderId="0" xfId="0" applyFont="1" applyAlignment="1"/>
    <xf numFmtId="3" fontId="37" fillId="0" borderId="0" xfId="0" applyNumberFormat="1" applyFont="1" applyBorder="1" applyAlignment="1"/>
    <xf numFmtId="0" fontId="0" fillId="0" borderId="0" xfId="0" applyBorder="1" applyAlignment="1"/>
    <xf numFmtId="0" fontId="37" fillId="0" borderId="0" xfId="0" applyFont="1" applyBorder="1"/>
    <xf numFmtId="3" fontId="37" fillId="0" borderId="0" xfId="0" quotePrefix="1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 vertical="center"/>
    </xf>
    <xf numFmtId="0" fontId="36" fillId="0" borderId="0" xfId="0" applyFont="1" applyBorder="1"/>
    <xf numFmtId="3" fontId="38" fillId="0" borderId="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top"/>
    </xf>
    <xf numFmtId="0" fontId="3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2" fillId="0" borderId="0" xfId="0" applyFont="1"/>
    <xf numFmtId="3" fontId="32" fillId="0" borderId="0" xfId="0" applyNumberFormat="1" applyFont="1"/>
    <xf numFmtId="180" fontId="32" fillId="0" borderId="0" xfId="0" applyNumberFormat="1" applyFont="1"/>
    <xf numFmtId="1" fontId="32" fillId="0" borderId="0" xfId="0" applyNumberFormat="1" applyFont="1"/>
    <xf numFmtId="0" fontId="32" fillId="0" borderId="0" xfId="0" applyFont="1" applyBorder="1"/>
    <xf numFmtId="0" fontId="40" fillId="0" borderId="0" xfId="0" applyFont="1" applyBorder="1" applyAlignment="1">
      <alignment horizontal="center"/>
    </xf>
    <xf numFmtId="3" fontId="8" fillId="0" borderId="0" xfId="0" applyNumberFormat="1" applyFont="1" applyBorder="1"/>
    <xf numFmtId="180" fontId="8" fillId="0" borderId="0" xfId="0" applyNumberFormat="1" applyFont="1" applyBorder="1"/>
    <xf numFmtId="1" fontId="8" fillId="0" borderId="0" xfId="0" applyNumberFormat="1" applyFont="1" applyBorder="1"/>
    <xf numFmtId="1" fontId="9" fillId="0" borderId="0" xfId="0" quotePrefix="1" applyNumberFormat="1" applyFont="1" applyBorder="1" applyAlignment="1">
      <alignment horizontal="centerContinuous"/>
    </xf>
    <xf numFmtId="0" fontId="8" fillId="0" borderId="10" xfId="0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41" fillId="0" borderId="0" xfId="0" applyFont="1" applyBorder="1"/>
    <xf numFmtId="180" fontId="12" fillId="2" borderId="3" xfId="0" applyNumberFormat="1" applyFont="1" applyFill="1" applyBorder="1" applyAlignment="1">
      <alignment horizontal="centerContinuous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vertical="center"/>
    </xf>
    <xf numFmtId="180" fontId="12" fillId="2" borderId="11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vertical="center"/>
    </xf>
    <xf numFmtId="0" fontId="12" fillId="2" borderId="11" xfId="0" applyFont="1" applyFill="1" applyBorder="1" applyAlignment="1">
      <alignment horizontal="centerContinuous" vertical="center"/>
    </xf>
    <xf numFmtId="0" fontId="12" fillId="2" borderId="1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Continuous" vertical="center"/>
    </xf>
    <xf numFmtId="180" fontId="12" fillId="2" borderId="12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Continuous" vertical="center"/>
    </xf>
    <xf numFmtId="0" fontId="12" fillId="2" borderId="8" xfId="0" applyFont="1" applyFill="1" applyBorder="1" applyAlignment="1">
      <alignment horizontal="centerContinuous" vertical="center"/>
    </xf>
    <xf numFmtId="0" fontId="11" fillId="2" borderId="13" xfId="0" applyFont="1" applyFill="1" applyBorder="1" applyAlignment="1">
      <alignment horizontal="centerContinuous" vertical="center"/>
    </xf>
    <xf numFmtId="0" fontId="13" fillId="2" borderId="8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8" xfId="0" applyNumberFormat="1" applyFont="1" applyFill="1" applyBorder="1" applyAlignment="1">
      <alignment vertical="center"/>
    </xf>
    <xf numFmtId="178" fontId="15" fillId="0" borderId="8" xfId="0" applyNumberFormat="1" applyFont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180" fontId="47" fillId="0" borderId="0" xfId="0" applyNumberFormat="1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32" fillId="0" borderId="0" xfId="0" applyFont="1" applyAlignment="1"/>
    <xf numFmtId="0" fontId="36" fillId="0" borderId="0" xfId="0" applyFont="1" applyBorder="1" applyAlignment="1"/>
    <xf numFmtId="3" fontId="39" fillId="0" borderId="0" xfId="0" applyNumberFormat="1" applyFont="1" applyBorder="1" applyAlignment="1">
      <alignment horizontal="center" vertical="center"/>
    </xf>
    <xf numFmtId="180" fontId="36" fillId="0" borderId="0" xfId="0" applyNumberFormat="1" applyFont="1"/>
    <xf numFmtId="1" fontId="36" fillId="0" borderId="0" xfId="0" applyNumberFormat="1" applyFont="1"/>
    <xf numFmtId="0" fontId="36" fillId="0" borderId="0" xfId="0" applyFont="1"/>
    <xf numFmtId="0" fontId="9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11" fillId="2" borderId="12" xfId="0" applyFont="1" applyFill="1" applyBorder="1" applyAlignment="1">
      <alignment horizontal="centerContinuous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/>
    </xf>
    <xf numFmtId="3" fontId="19" fillId="2" borderId="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50" fillId="2" borderId="8" xfId="0" applyNumberFormat="1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" fontId="19" fillId="5" borderId="8" xfId="0" applyNumberFormat="1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right" vertical="center"/>
    </xf>
    <xf numFmtId="0" fontId="46" fillId="4" borderId="0" xfId="0" applyFont="1" applyFill="1" applyBorder="1" applyAlignment="1">
      <alignment horizontal="right" vertical="center"/>
    </xf>
    <xf numFmtId="0" fontId="34" fillId="0" borderId="5" xfId="0" quotePrefix="1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3" fontId="36" fillId="0" borderId="0" xfId="0" applyNumberFormat="1" applyFont="1" applyAlignment="1">
      <alignment horizontal="right"/>
    </xf>
    <xf numFmtId="3" fontId="36" fillId="0" borderId="0" xfId="0" applyNumberFormat="1" applyFont="1"/>
    <xf numFmtId="176" fontId="12" fillId="2" borderId="2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178" fontId="15" fillId="3" borderId="0" xfId="1" applyNumberFormat="1" applyFont="1" applyFill="1" applyBorder="1" applyAlignment="1">
      <alignment horizontal="right" vertical="center"/>
    </xf>
    <xf numFmtId="176" fontId="12" fillId="2" borderId="4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13" fillId="2" borderId="8" xfId="0" applyNumberFormat="1" applyFont="1" applyFill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center" vertical="center" wrapText="1"/>
    </xf>
    <xf numFmtId="178" fontId="15" fillId="3" borderId="4" xfId="1" applyNumberFormat="1" applyFont="1" applyFill="1" applyBorder="1" applyAlignment="1">
      <alignment horizontal="right" vertical="center"/>
    </xf>
    <xf numFmtId="178" fontId="15" fillId="3" borderId="8" xfId="1" applyNumberFormat="1" applyFont="1" applyFill="1" applyBorder="1" applyAlignment="1">
      <alignment horizontal="right" vertical="center"/>
    </xf>
    <xf numFmtId="178" fontId="18" fillId="3" borderId="4" xfId="1" applyNumberFormat="1" applyFont="1" applyFill="1" applyBorder="1" applyAlignment="1">
      <alignment vertical="center"/>
    </xf>
    <xf numFmtId="178" fontId="18" fillId="3" borderId="0" xfId="1" applyNumberFormat="1" applyFont="1" applyFill="1" applyBorder="1" applyAlignment="1">
      <alignment vertical="center"/>
    </xf>
    <xf numFmtId="3" fontId="19" fillId="2" borderId="13" xfId="0" applyNumberFormat="1" applyFont="1" applyFill="1" applyBorder="1" applyAlignment="1">
      <alignment horizontal="centerContinuous" vertical="center"/>
    </xf>
    <xf numFmtId="0" fontId="13" fillId="2" borderId="11" xfId="0" applyFont="1" applyFill="1" applyBorder="1" applyAlignment="1">
      <alignment horizontal="center" vertical="center" wrapText="1"/>
    </xf>
    <xf numFmtId="1" fontId="13" fillId="2" borderId="13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Continuous" vertical="center"/>
    </xf>
    <xf numFmtId="1" fontId="12" fillId="2" borderId="3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180" fontId="13" fillId="2" borderId="13" xfId="0" applyNumberFormat="1" applyFont="1" applyFill="1" applyBorder="1" applyAlignment="1">
      <alignment horizontal="center" vertical="center"/>
    </xf>
    <xf numFmtId="178" fontId="15" fillId="3" borderId="4" xfId="1" applyNumberFormat="1" applyFont="1" applyFill="1" applyBorder="1" applyAlignment="1">
      <alignment vertical="center"/>
    </xf>
    <xf numFmtId="178" fontId="15" fillId="3" borderId="0" xfId="1" applyNumberFormat="1" applyFont="1" applyFill="1" applyBorder="1" applyAlignment="1">
      <alignment vertical="center"/>
    </xf>
    <xf numFmtId="178" fontId="15" fillId="3" borderId="8" xfId="1" applyNumberFormat="1" applyFont="1" applyFill="1" applyBorder="1" applyAlignment="1">
      <alignment vertical="center"/>
    </xf>
    <xf numFmtId="179" fontId="18" fillId="3" borderId="4" xfId="0" quotePrefix="1" applyNumberFormat="1" applyFont="1" applyFill="1" applyBorder="1" applyAlignment="1">
      <alignment horizontal="center" vertical="center"/>
    </xf>
    <xf numFmtId="178" fontId="18" fillId="3" borderId="4" xfId="1" applyNumberFormat="1" applyFont="1" applyFill="1" applyBorder="1" applyAlignment="1">
      <alignment horizontal="right" vertical="center"/>
    </xf>
    <xf numFmtId="179" fontId="18" fillId="3" borderId="9" xfId="0" quotePrefix="1" applyNumberFormat="1" applyFont="1" applyFill="1" applyBorder="1" applyAlignment="1">
      <alignment horizontal="center" vertical="center"/>
    </xf>
    <xf numFmtId="178" fontId="18" fillId="3" borderId="9" xfId="1" applyNumberFormat="1" applyFont="1" applyFill="1" applyBorder="1" applyAlignment="1">
      <alignment horizontal="right" vertical="center"/>
    </xf>
    <xf numFmtId="178" fontId="18" fillId="3" borderId="0" xfId="1" applyNumberFormat="1" applyFont="1" applyFill="1" applyBorder="1" applyAlignment="1">
      <alignment horizontal="right" vertical="center"/>
    </xf>
    <xf numFmtId="178" fontId="18" fillId="3" borderId="8" xfId="1" applyNumberFormat="1" applyFont="1" applyFill="1" applyBorder="1" applyAlignment="1">
      <alignment horizontal="right" vertical="center"/>
    </xf>
    <xf numFmtId="178" fontId="18" fillId="3" borderId="10" xfId="1" applyNumberFormat="1" applyFont="1" applyFill="1" applyBorder="1" applyAlignment="1">
      <alignment horizontal="right" vertical="center"/>
    </xf>
    <xf numFmtId="178" fontId="18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vertical="center"/>
    </xf>
    <xf numFmtId="12" fontId="52" fillId="0" borderId="4" xfId="0" applyNumberFormat="1" applyFont="1" applyBorder="1" applyAlignment="1">
      <alignment horizontal="center" vertical="center" wrapText="1"/>
    </xf>
    <xf numFmtId="178" fontId="18" fillId="3" borderId="4" xfId="0" applyNumberFormat="1" applyFont="1" applyFill="1" applyBorder="1" applyAlignment="1" applyProtection="1">
      <alignment horizontal="right" vertical="center"/>
    </xf>
    <xf numFmtId="178" fontId="18" fillId="3" borderId="0" xfId="0" applyNumberFormat="1" applyFont="1" applyFill="1" applyBorder="1" applyAlignment="1" applyProtection="1">
      <alignment horizontal="right" vertical="center"/>
    </xf>
    <xf numFmtId="178" fontId="18" fillId="3" borderId="8" xfId="0" applyNumberFormat="1" applyFont="1" applyFill="1" applyBorder="1" applyAlignment="1" applyProtection="1">
      <alignment horizontal="right" vertical="center"/>
    </xf>
    <xf numFmtId="49" fontId="52" fillId="3" borderId="9" xfId="0" applyNumberFormat="1" applyFont="1" applyFill="1" applyBorder="1" applyAlignment="1">
      <alignment horizontal="center" vertical="center" wrapText="1"/>
    </xf>
    <xf numFmtId="178" fontId="18" fillId="3" borderId="9" xfId="0" applyNumberFormat="1" applyFont="1" applyFill="1" applyBorder="1" applyAlignment="1" applyProtection="1">
      <alignment horizontal="right" vertical="center"/>
    </xf>
    <xf numFmtId="178" fontId="18" fillId="3" borderId="10" xfId="0" applyNumberFormat="1" applyFont="1" applyFill="1" applyBorder="1" applyAlignment="1" applyProtection="1">
      <alignment horizontal="right" vertical="center"/>
    </xf>
    <xf numFmtId="178" fontId="18" fillId="3" borderId="10" xfId="0" applyNumberFormat="1" applyFont="1" applyFill="1" applyBorder="1" applyAlignment="1">
      <alignment horizontal="right" vertical="center"/>
    </xf>
    <xf numFmtId="178" fontId="18" fillId="3" borderId="11" xfId="0" applyNumberFormat="1" applyFont="1" applyFill="1" applyBorder="1" applyAlignment="1" applyProtection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178" fontId="44" fillId="0" borderId="0" xfId="0" applyNumberFormat="1" applyFont="1" applyBorder="1" applyAlignment="1">
      <alignment horizontal="right" vertical="center"/>
    </xf>
    <xf numFmtId="178" fontId="15" fillId="3" borderId="0" xfId="1" applyNumberFormat="1" applyFont="1" applyFill="1" applyBorder="1" applyAlignment="1">
      <alignment horizontal="center" vertical="center"/>
    </xf>
    <xf numFmtId="178" fontId="15" fillId="3" borderId="8" xfId="1" applyNumberFormat="1" applyFont="1" applyFill="1" applyBorder="1" applyAlignment="1">
      <alignment horizontal="center" vertical="center"/>
    </xf>
    <xf numFmtId="178" fontId="18" fillId="3" borderId="0" xfId="1" applyNumberFormat="1" applyFont="1" applyFill="1" applyBorder="1" applyAlignment="1">
      <alignment horizontal="center" vertical="center"/>
    </xf>
    <xf numFmtId="178" fontId="18" fillId="3" borderId="8" xfId="1" applyNumberFormat="1" applyFont="1" applyFill="1" applyBorder="1" applyAlignment="1">
      <alignment horizontal="center" vertical="center"/>
    </xf>
    <xf numFmtId="12" fontId="53" fillId="3" borderId="5" xfId="0" quotePrefix="1" applyNumberFormat="1" applyFont="1" applyFill="1" applyBorder="1" applyAlignment="1">
      <alignment horizontal="center" vertical="center" wrapText="1"/>
    </xf>
    <xf numFmtId="178" fontId="54" fillId="3" borderId="0" xfId="0" applyNumberFormat="1" applyFont="1" applyFill="1" applyBorder="1" applyAlignment="1">
      <alignment horizontal="right" vertical="center"/>
    </xf>
    <xf numFmtId="178" fontId="54" fillId="3" borderId="8" xfId="0" applyNumberFormat="1" applyFont="1" applyFill="1" applyBorder="1" applyAlignment="1">
      <alignment horizontal="right" vertical="center"/>
    </xf>
    <xf numFmtId="12" fontId="53" fillId="3" borderId="13" xfId="0" quotePrefix="1" applyNumberFormat="1" applyFont="1" applyFill="1" applyBorder="1" applyAlignment="1">
      <alignment horizontal="center" vertical="center" wrapText="1"/>
    </xf>
    <xf numFmtId="178" fontId="54" fillId="3" borderId="10" xfId="0" applyNumberFormat="1" applyFont="1" applyFill="1" applyBorder="1" applyAlignment="1">
      <alignment horizontal="right" vertical="center"/>
    </xf>
    <xf numFmtId="178" fontId="54" fillId="3" borderId="11" xfId="0" applyNumberFormat="1" applyFont="1" applyFill="1" applyBorder="1" applyAlignment="1">
      <alignment horizontal="right" vertical="center"/>
    </xf>
    <xf numFmtId="49" fontId="34" fillId="3" borderId="5" xfId="0" quotePrefix="1" applyNumberFormat="1" applyFont="1" applyFill="1" applyBorder="1" applyAlignment="1">
      <alignment horizontal="center" vertical="center" wrapText="1"/>
    </xf>
    <xf numFmtId="41" fontId="15" fillId="3" borderId="0" xfId="0" applyNumberFormat="1" applyFont="1" applyFill="1" applyBorder="1" applyAlignment="1">
      <alignment vertical="center"/>
    </xf>
    <xf numFmtId="180" fontId="45" fillId="0" borderId="0" xfId="0" applyNumberFormat="1" applyFont="1" applyFill="1" applyBorder="1" applyAlignment="1">
      <alignment vertical="center"/>
    </xf>
    <xf numFmtId="12" fontId="55" fillId="3" borderId="5" xfId="0" quotePrefix="1" applyNumberFormat="1" applyFont="1" applyFill="1" applyBorder="1" applyAlignment="1">
      <alignment horizontal="center" vertical="center" wrapText="1"/>
    </xf>
    <xf numFmtId="178" fontId="56" fillId="3" borderId="0" xfId="0" applyNumberFormat="1" applyFont="1" applyFill="1" applyBorder="1" applyAlignment="1">
      <alignment horizontal="right" vertical="center"/>
    </xf>
    <xf numFmtId="178" fontId="56" fillId="3" borderId="8" xfId="0" applyNumberFormat="1" applyFont="1" applyFill="1" applyBorder="1" applyAlignment="1">
      <alignment horizontal="right" vertical="center"/>
    </xf>
    <xf numFmtId="178" fontId="15" fillId="3" borderId="3" xfId="1" applyNumberFormat="1" applyFont="1" applyFill="1" applyBorder="1" applyAlignment="1">
      <alignment horizontal="right" vertical="center"/>
    </xf>
    <xf numFmtId="178" fontId="18" fillId="3" borderId="8" xfId="1" applyNumberFormat="1" applyFont="1" applyFill="1" applyBorder="1" applyAlignment="1">
      <alignment vertical="center"/>
    </xf>
    <xf numFmtId="0" fontId="15" fillId="2" borderId="9" xfId="0" applyFont="1" applyFill="1" applyBorder="1" applyAlignment="1">
      <alignment horizontal="center"/>
    </xf>
    <xf numFmtId="176" fontId="14" fillId="2" borderId="13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34" fillId="0" borderId="1" xfId="0" quotePrefix="1" applyFont="1" applyBorder="1" applyAlignment="1">
      <alignment horizontal="center" vertical="center"/>
    </xf>
    <xf numFmtId="178" fontId="15" fillId="3" borderId="1" xfId="0" applyNumberFormat="1" applyFont="1" applyFill="1" applyBorder="1" applyAlignment="1">
      <alignment horizontal="right" vertical="center"/>
    </xf>
    <xf numFmtId="178" fontId="15" fillId="3" borderId="2" xfId="0" applyNumberFormat="1" applyFont="1" applyFill="1" applyBorder="1" applyAlignment="1">
      <alignment horizontal="right" vertical="center"/>
    </xf>
    <xf numFmtId="178" fontId="15" fillId="3" borderId="3" xfId="0" applyNumberFormat="1" applyFont="1" applyFill="1" applyBorder="1" applyAlignment="1">
      <alignment horizontal="right" vertical="center"/>
    </xf>
    <xf numFmtId="0" fontId="34" fillId="0" borderId="12" xfId="0" quotePrefix="1" applyFont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176" fontId="12" fillId="2" borderId="6" xfId="0" applyNumberFormat="1" applyFont="1" applyFill="1" applyBorder="1" applyAlignment="1">
      <alignment horizontal="center" vertical="center"/>
    </xf>
    <xf numFmtId="176" fontId="12" fillId="2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7" fontId="5" fillId="0" borderId="0" xfId="0" applyNumberFormat="1" applyFont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right"/>
    </xf>
    <xf numFmtId="176" fontId="12" fillId="2" borderId="3" xfId="0" applyNumberFormat="1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/>
    </xf>
    <xf numFmtId="176" fontId="12" fillId="2" borderId="8" xfId="0" applyNumberFormat="1" applyFont="1" applyFill="1" applyBorder="1" applyAlignment="1">
      <alignment horizontal="center"/>
    </xf>
    <xf numFmtId="176" fontId="12" fillId="2" borderId="4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76" fontId="13" fillId="2" borderId="10" xfId="0" applyNumberFormat="1" applyFont="1" applyFill="1" applyBorder="1" applyAlignment="1">
      <alignment horizontal="center" vertical="center"/>
    </xf>
    <xf numFmtId="176" fontId="13" fillId="2" borderId="11" xfId="0" applyNumberFormat="1" applyFont="1" applyFill="1" applyBorder="1" applyAlignment="1">
      <alignment horizontal="center" vertical="center"/>
    </xf>
    <xf numFmtId="176" fontId="13" fillId="2" borderId="9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78" fontId="15" fillId="3" borderId="0" xfId="1" applyNumberFormat="1" applyFont="1" applyFill="1" applyBorder="1" applyAlignment="1">
      <alignment horizontal="center" vertical="center"/>
    </xf>
    <xf numFmtId="178" fontId="15" fillId="3" borderId="8" xfId="1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left" wrapText="1"/>
    </xf>
    <xf numFmtId="178" fontId="18" fillId="3" borderId="0" xfId="1" applyNumberFormat="1" applyFont="1" applyFill="1" applyBorder="1" applyAlignment="1">
      <alignment horizontal="right" vertical="center"/>
    </xf>
    <xf numFmtId="178" fontId="18" fillId="3" borderId="0" xfId="1" applyNumberFormat="1" applyFont="1" applyFill="1" applyBorder="1" applyAlignment="1">
      <alignment horizontal="center" vertical="center"/>
    </xf>
    <xf numFmtId="178" fontId="18" fillId="3" borderId="8" xfId="1" applyNumberFormat="1" applyFont="1" applyFill="1" applyBorder="1" applyAlignment="1">
      <alignment horizontal="center" vertical="center"/>
    </xf>
    <xf numFmtId="178" fontId="18" fillId="3" borderId="10" xfId="1" applyNumberFormat="1" applyFont="1" applyFill="1" applyBorder="1" applyAlignment="1">
      <alignment horizontal="center" vertical="center"/>
    </xf>
    <xf numFmtId="178" fontId="18" fillId="3" borderId="11" xfId="1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179" fontId="8" fillId="3" borderId="2" xfId="0" applyNumberFormat="1" applyFont="1" applyFill="1" applyBorder="1" applyAlignment="1">
      <alignment horizontal="left" vertical="center"/>
    </xf>
    <xf numFmtId="179" fontId="8" fillId="3" borderId="0" xfId="0" applyNumberFormat="1" applyFont="1" applyFill="1" applyBorder="1" applyAlignment="1">
      <alignment horizontal="left" vertical="center"/>
    </xf>
    <xf numFmtId="179" fontId="37" fillId="0" borderId="0" xfId="0" applyNumberFormat="1" applyFont="1" applyFill="1" applyBorder="1" applyAlignment="1">
      <alignment vertical="top" wrapText="1"/>
    </xf>
    <xf numFmtId="0" fontId="36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36" fillId="0" borderId="0" xfId="0" applyFont="1" applyAlignment="1">
      <alignment horizontal="center"/>
    </xf>
    <xf numFmtId="3" fontId="36" fillId="0" borderId="0" xfId="0" applyNumberFormat="1" applyFont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28" fillId="0" borderId="0" xfId="0" quotePrefix="1" applyNumberFormat="1" applyFont="1" applyBorder="1" applyAlignment="1">
      <alignment horizontal="center"/>
    </xf>
    <xf numFmtId="179" fontId="37" fillId="0" borderId="0" xfId="0" applyNumberFormat="1" applyFont="1" applyFill="1" applyBorder="1" applyAlignment="1"/>
    <xf numFmtId="0" fontId="36" fillId="0" borderId="0" xfId="0" applyFont="1" applyBorder="1" applyAlignment="1"/>
    <xf numFmtId="0" fontId="36" fillId="0" borderId="0" xfId="0" applyFont="1" applyAlignment="1"/>
    <xf numFmtId="0" fontId="8" fillId="0" borderId="10" xfId="0" applyFont="1" applyBorder="1" applyAlignment="1">
      <alignment horizontal="left"/>
    </xf>
    <xf numFmtId="0" fontId="11" fillId="2" borderId="1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2" fillId="2" borderId="6" xfId="0" applyNumberFormat="1" applyFont="1" applyFill="1" applyBorder="1" applyAlignment="1">
      <alignment horizontal="center" vertical="center"/>
    </xf>
    <xf numFmtId="3" fontId="12" fillId="2" borderId="7" xfId="0" applyNumberFormat="1" applyFont="1" applyFill="1" applyBorder="1" applyAlignment="1">
      <alignment horizontal="center" vertical="center"/>
    </xf>
    <xf numFmtId="1" fontId="12" fillId="2" borderId="12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3" fontId="13" fillId="2" borderId="13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13" xfId="0" applyNumberFormat="1" applyFont="1" applyFill="1" applyBorder="1" applyAlignment="1">
      <alignment horizontal="center" vertical="center" wrapText="1"/>
    </xf>
    <xf numFmtId="180" fontId="36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49" fontId="53" fillId="3" borderId="5" xfId="0" quotePrefix="1" applyNumberFormat="1" applyFont="1" applyFill="1" applyBorder="1" applyAlignment="1">
      <alignment horizontal="center" vertical="center" wrapText="1"/>
    </xf>
    <xf numFmtId="41" fontId="54" fillId="3" borderId="0" xfId="0" applyNumberFormat="1" applyFont="1" applyFill="1" applyBorder="1" applyAlignment="1">
      <alignment vertical="center"/>
    </xf>
    <xf numFmtId="178" fontId="54" fillId="0" borderId="0" xfId="0" applyNumberFormat="1" applyFont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180" fontId="58" fillId="0" borderId="0" xfId="0" applyNumberFormat="1" applyFont="1" applyFill="1" applyBorder="1" applyAlignment="1">
      <alignment vertical="center"/>
    </xf>
    <xf numFmtId="178" fontId="54" fillId="3" borderId="0" xfId="0" applyNumberFormat="1" applyFont="1" applyFill="1" applyBorder="1" applyAlignment="1">
      <alignment vertical="center"/>
    </xf>
    <xf numFmtId="178" fontId="54" fillId="3" borderId="8" xfId="0" applyNumberFormat="1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49" fontId="53" fillId="3" borderId="13" xfId="0" quotePrefix="1" applyNumberFormat="1" applyFont="1" applyFill="1" applyBorder="1" applyAlignment="1">
      <alignment horizontal="center" vertical="center" wrapText="1"/>
    </xf>
    <xf numFmtId="41" fontId="54" fillId="3" borderId="10" xfId="0" applyNumberFormat="1" applyFont="1" applyFill="1" applyBorder="1" applyAlignment="1">
      <alignment vertical="center"/>
    </xf>
    <xf numFmtId="178" fontId="54" fillId="3" borderId="10" xfId="0" applyNumberFormat="1" applyFont="1" applyFill="1" applyBorder="1" applyAlignment="1">
      <alignment vertical="center"/>
    </xf>
    <xf numFmtId="178" fontId="54" fillId="3" borderId="11" xfId="0" applyNumberFormat="1" applyFont="1" applyFill="1" applyBorder="1" applyAlignment="1">
      <alignment vertical="center"/>
    </xf>
  </cellXfs>
  <cellStyles count="12">
    <cellStyle name="쉼표 [0]" xfId="1" builtinId="6"/>
    <cellStyle name="쉼표 [0] 2" xfId="2"/>
    <cellStyle name="쉼표 [0] 3" xfId="3"/>
    <cellStyle name="쉼표 [0] 4" xfId="4"/>
    <cellStyle name="콤마 [0]_7. 인구이동" xfId="5"/>
    <cellStyle name="콤마_통Ⅱ" xfId="6"/>
    <cellStyle name="표준" xfId="0" builtinId="0"/>
    <cellStyle name="표준 2" xfId="7"/>
    <cellStyle name="표준 2 15" xfId="8"/>
    <cellStyle name="표준 3" xfId="9"/>
    <cellStyle name="표준 4" xfId="10"/>
    <cellStyle name="표준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5"/>
  <sheetViews>
    <sheetView tabSelected="1" view="pageBreakPreview" zoomScaleSheetLayoutView="100" workbookViewId="0">
      <selection activeCell="A3" sqref="A3:H3"/>
    </sheetView>
  </sheetViews>
  <sheetFormatPr defaultColWidth="9" defaultRowHeight="15.75"/>
  <cols>
    <col min="1" max="1" width="11.625" customWidth="1"/>
    <col min="2" max="2" width="9" style="1" customWidth="1"/>
    <col min="3" max="3" width="12.125" style="1" customWidth="1"/>
    <col min="4" max="4" width="11.25" style="1" customWidth="1"/>
    <col min="5" max="5" width="8.375" customWidth="1"/>
    <col min="6" max="6" width="11.875" style="1" customWidth="1"/>
    <col min="7" max="7" width="10.5" style="2" customWidth="1"/>
    <col min="8" max="8" width="10.75" style="3" customWidth="1"/>
    <col min="9" max="16384" width="9" style="3"/>
  </cols>
  <sheetData>
    <row r="1" spans="1:8" ht="5.0999999999999996" customHeight="1"/>
    <row r="2" spans="1:8" ht="17.25" customHeight="1">
      <c r="A2" s="226"/>
      <c r="B2" s="226"/>
      <c r="C2" s="226"/>
      <c r="D2" s="226"/>
      <c r="E2" s="226"/>
      <c r="F2" s="226"/>
      <c r="G2" s="226"/>
      <c r="H2" s="226"/>
    </row>
    <row r="3" spans="1:8" s="4" customFormat="1" ht="24.75" customHeight="1">
      <c r="A3" s="227" t="s">
        <v>0</v>
      </c>
      <c r="B3" s="227"/>
      <c r="C3" s="227"/>
      <c r="D3" s="227"/>
      <c r="E3" s="227"/>
      <c r="F3" s="227"/>
      <c r="G3" s="227"/>
      <c r="H3" s="227"/>
    </row>
    <row r="4" spans="1:8" s="4" customFormat="1" ht="20.100000000000001" customHeight="1">
      <c r="A4" s="228" t="s">
        <v>1</v>
      </c>
      <c r="B4" s="228"/>
      <c r="C4" s="228"/>
      <c r="D4" s="228"/>
      <c r="E4" s="228"/>
      <c r="F4" s="228"/>
      <c r="G4" s="228"/>
      <c r="H4" s="228"/>
    </row>
    <row r="5" spans="1:8" s="7" customFormat="1" ht="20.100000000000001" customHeight="1">
      <c r="A5" s="5" t="s">
        <v>2</v>
      </c>
      <c r="B5" s="6"/>
      <c r="C5" s="6"/>
      <c r="D5" s="6"/>
      <c r="E5" s="6"/>
      <c r="F5" s="229" t="s">
        <v>3</v>
      </c>
      <c r="G5" s="229"/>
      <c r="H5" s="229"/>
    </row>
    <row r="6" spans="1:8" s="7" customFormat="1" ht="20.100000000000001" customHeight="1">
      <c r="A6" s="8" t="s">
        <v>4</v>
      </c>
      <c r="B6" s="222" t="s">
        <v>5</v>
      </c>
      <c r="C6" s="223"/>
      <c r="D6" s="223"/>
      <c r="E6" s="223"/>
      <c r="F6" s="223"/>
      <c r="G6" s="223"/>
      <c r="H6" s="230"/>
    </row>
    <row r="7" spans="1:8" s="7" customFormat="1" ht="20.100000000000001" customHeight="1">
      <c r="A7" s="9" t="s">
        <v>6</v>
      </c>
      <c r="B7" s="10"/>
      <c r="C7" s="222" t="s">
        <v>7</v>
      </c>
      <c r="D7" s="223"/>
      <c r="E7" s="224"/>
      <c r="F7" s="224"/>
      <c r="G7" s="224"/>
      <c r="H7" s="225"/>
    </row>
    <row r="8" spans="1:8" s="7" customFormat="1" ht="20.100000000000001" customHeight="1">
      <c r="A8" s="11"/>
      <c r="B8" s="10"/>
      <c r="C8" s="231" t="s">
        <v>8</v>
      </c>
      <c r="D8" s="232"/>
      <c r="E8" s="233" t="s">
        <v>9</v>
      </c>
      <c r="F8" s="234"/>
      <c r="G8" s="235" t="s">
        <v>10</v>
      </c>
      <c r="H8" s="236"/>
    </row>
    <row r="9" spans="1:8" s="7" customFormat="1" ht="20.100000000000001" customHeight="1">
      <c r="A9" s="214" t="s">
        <v>11</v>
      </c>
      <c r="B9" s="215"/>
      <c r="C9" s="237" t="s">
        <v>12</v>
      </c>
      <c r="D9" s="238"/>
      <c r="E9" s="239" t="s">
        <v>13</v>
      </c>
      <c r="F9" s="238"/>
      <c r="G9" s="240" t="s">
        <v>14</v>
      </c>
      <c r="H9" s="241"/>
    </row>
    <row r="10" spans="1:8" s="16" customFormat="1" ht="30" customHeight="1">
      <c r="A10" s="13">
        <v>2015</v>
      </c>
      <c r="B10" s="160">
        <v>198.3</v>
      </c>
      <c r="C10" s="242">
        <v>115.45</v>
      </c>
      <c r="D10" s="242"/>
      <c r="E10" s="242">
        <v>112.7</v>
      </c>
      <c r="F10" s="242"/>
      <c r="G10" s="242">
        <v>2.75</v>
      </c>
      <c r="H10" s="243"/>
    </row>
    <row r="11" spans="1:8" s="16" customFormat="1" ht="30" customHeight="1">
      <c r="A11" s="13">
        <v>2016</v>
      </c>
      <c r="B11" s="160">
        <v>198.6</v>
      </c>
      <c r="C11" s="242">
        <v>117.1</v>
      </c>
      <c r="D11" s="242"/>
      <c r="E11" s="242">
        <v>113.75</v>
      </c>
      <c r="F11" s="242"/>
      <c r="G11" s="242">
        <v>3.3499999999999996</v>
      </c>
      <c r="H11" s="243"/>
    </row>
    <row r="12" spans="1:8" s="16" customFormat="1" ht="30" customHeight="1">
      <c r="A12" s="13">
        <v>2017</v>
      </c>
      <c r="B12" s="160">
        <v>197.2</v>
      </c>
      <c r="C12" s="242">
        <v>113.1</v>
      </c>
      <c r="D12" s="242"/>
      <c r="E12" s="242">
        <v>109.8</v>
      </c>
      <c r="F12" s="242"/>
      <c r="G12" s="242">
        <v>3.3</v>
      </c>
      <c r="H12" s="243"/>
    </row>
    <row r="13" spans="1:8" s="15" customFormat="1" ht="30" customHeight="1">
      <c r="A13" s="13">
        <v>2018</v>
      </c>
      <c r="B13" s="173">
        <v>196.5</v>
      </c>
      <c r="C13" s="242">
        <v>110.6</v>
      </c>
      <c r="D13" s="242"/>
      <c r="E13" s="242">
        <v>108.3</v>
      </c>
      <c r="F13" s="242"/>
      <c r="G13" s="242">
        <v>2.4</v>
      </c>
      <c r="H13" s="243"/>
    </row>
    <row r="14" spans="1:8" s="16" customFormat="1" ht="30" customHeight="1">
      <c r="A14" s="13">
        <v>2019</v>
      </c>
      <c r="B14" s="173">
        <v>196.1</v>
      </c>
      <c r="C14" s="196"/>
      <c r="D14" s="196">
        <v>115.3</v>
      </c>
      <c r="E14" s="196"/>
      <c r="F14" s="196">
        <v>112.6</v>
      </c>
      <c r="G14" s="196"/>
      <c r="H14" s="197">
        <v>2.7</v>
      </c>
    </row>
    <row r="15" spans="1:8" s="15" customFormat="1" ht="30" customHeight="1">
      <c r="A15" s="17">
        <v>2020</v>
      </c>
      <c r="B15" s="162">
        <f>(B16+B17)/2</f>
        <v>194.2</v>
      </c>
      <c r="C15" s="198"/>
      <c r="D15" s="198">
        <v>113.7</v>
      </c>
      <c r="E15" s="198"/>
      <c r="F15" s="198">
        <v>109.8</v>
      </c>
      <c r="G15" s="198"/>
      <c r="H15" s="199">
        <v>4</v>
      </c>
    </row>
    <row r="16" spans="1:8" s="12" customFormat="1" ht="30" customHeight="1">
      <c r="A16" s="176" t="s">
        <v>15</v>
      </c>
      <c r="B16" s="177">
        <v>195.2</v>
      </c>
      <c r="C16" s="245">
        <v>111.9</v>
      </c>
      <c r="D16" s="245"/>
      <c r="E16" s="246">
        <v>108.4</v>
      </c>
      <c r="F16" s="246"/>
      <c r="G16" s="246">
        <v>3.6</v>
      </c>
      <c r="H16" s="247"/>
    </row>
    <row r="17" spans="1:8" s="12" customFormat="1" ht="30" customHeight="1">
      <c r="A17" s="178" t="s">
        <v>16</v>
      </c>
      <c r="B17" s="179">
        <v>193.2</v>
      </c>
      <c r="C17" s="248">
        <v>115.5</v>
      </c>
      <c r="D17" s="248"/>
      <c r="E17" s="248">
        <v>111.1</v>
      </c>
      <c r="F17" s="248"/>
      <c r="G17" s="248">
        <v>4.4000000000000004</v>
      </c>
      <c r="H17" s="249"/>
    </row>
    <row r="18" spans="1:8" s="24" customFormat="1" ht="20.100000000000001" customHeight="1">
      <c r="A18" s="157" t="s">
        <v>4</v>
      </c>
      <c r="B18" s="18" t="s">
        <v>5</v>
      </c>
      <c r="C18" s="19"/>
      <c r="D18" s="20"/>
      <c r="E18" s="21"/>
      <c r="F18" s="22" t="s">
        <v>17</v>
      </c>
      <c r="G18" s="22" t="s">
        <v>18</v>
      </c>
      <c r="H18" s="23" t="s">
        <v>19</v>
      </c>
    </row>
    <row r="19" spans="1:8" s="24" customFormat="1" ht="20.100000000000001" customHeight="1">
      <c r="A19" s="158" t="s">
        <v>6</v>
      </c>
      <c r="B19" s="223" t="s">
        <v>20</v>
      </c>
      <c r="C19" s="224"/>
      <c r="D19" s="224"/>
      <c r="E19" s="225"/>
      <c r="F19" s="25" t="s">
        <v>21</v>
      </c>
      <c r="G19" s="22" t="s">
        <v>22</v>
      </c>
      <c r="H19" s="23" t="s">
        <v>22</v>
      </c>
    </row>
    <row r="20" spans="1:8" s="24" customFormat="1" ht="19.5" customHeight="1">
      <c r="A20" s="26"/>
      <c r="B20" s="27" t="s">
        <v>8</v>
      </c>
      <c r="C20" s="28" t="s">
        <v>23</v>
      </c>
      <c r="D20" s="22" t="s">
        <v>24</v>
      </c>
      <c r="E20" s="22" t="s">
        <v>25</v>
      </c>
      <c r="F20" s="250" t="s">
        <v>26</v>
      </c>
      <c r="G20" s="250" t="s">
        <v>27</v>
      </c>
      <c r="H20" s="250" t="s">
        <v>28</v>
      </c>
    </row>
    <row r="21" spans="1:8" s="34" customFormat="1" ht="30.75" customHeight="1">
      <c r="A21" s="29" t="s">
        <v>11</v>
      </c>
      <c r="B21" s="30" t="s">
        <v>12</v>
      </c>
      <c r="C21" s="159" t="s">
        <v>29</v>
      </c>
      <c r="D21" s="31" t="s">
        <v>30</v>
      </c>
      <c r="E21" s="32" t="s">
        <v>31</v>
      </c>
      <c r="F21" s="251"/>
      <c r="G21" s="251"/>
      <c r="H21" s="251"/>
    </row>
    <row r="22" spans="1:8" s="38" customFormat="1" ht="30" customHeight="1">
      <c r="A22" s="13">
        <v>2015</v>
      </c>
      <c r="B22" s="160">
        <v>82.75</v>
      </c>
      <c r="C22" s="152">
        <v>38.549999999999997</v>
      </c>
      <c r="D22" s="152">
        <v>22.85</v>
      </c>
      <c r="E22" s="152">
        <v>21.35</v>
      </c>
      <c r="F22" s="152">
        <v>58.25</v>
      </c>
      <c r="G22" s="152">
        <v>56.85</v>
      </c>
      <c r="H22" s="212">
        <v>2.4</v>
      </c>
    </row>
    <row r="23" spans="1:8" s="38" customFormat="1" ht="30" customHeight="1">
      <c r="A23" s="13">
        <v>2016</v>
      </c>
      <c r="B23" s="160">
        <v>81.55</v>
      </c>
      <c r="C23" s="152">
        <v>36.150000000000006</v>
      </c>
      <c r="D23" s="152">
        <v>21</v>
      </c>
      <c r="E23" s="152">
        <v>24.4</v>
      </c>
      <c r="F23" s="152">
        <v>58.95</v>
      </c>
      <c r="G23" s="152">
        <v>57.25</v>
      </c>
      <c r="H23" s="161">
        <v>2.8499999999999996</v>
      </c>
    </row>
    <row r="24" spans="1:8" s="38" customFormat="1" ht="30" customHeight="1">
      <c r="A24" s="13">
        <v>2017</v>
      </c>
      <c r="B24" s="160">
        <v>84.1</v>
      </c>
      <c r="C24" s="152">
        <v>37.950000000000003</v>
      </c>
      <c r="D24" s="152">
        <v>20.8</v>
      </c>
      <c r="E24" s="152">
        <v>25.4</v>
      </c>
      <c r="F24" s="152">
        <v>57.35</v>
      </c>
      <c r="G24" s="152">
        <v>55.65</v>
      </c>
      <c r="H24" s="161">
        <v>2.95</v>
      </c>
    </row>
    <row r="25" spans="1:8" s="37" customFormat="1" ht="30" customHeight="1">
      <c r="A25" s="13">
        <v>2018</v>
      </c>
      <c r="B25" s="173">
        <v>85.9</v>
      </c>
      <c r="C25" s="174">
        <v>38.1</v>
      </c>
      <c r="D25" s="174">
        <v>20.7</v>
      </c>
      <c r="E25" s="174">
        <v>27.3</v>
      </c>
      <c r="F25" s="174">
        <v>56.3</v>
      </c>
      <c r="G25" s="174">
        <v>55.1</v>
      </c>
      <c r="H25" s="175">
        <v>2.2000000000000002</v>
      </c>
    </row>
    <row r="26" spans="1:8" s="38" customFormat="1" ht="30" customHeight="1">
      <c r="A26" s="13">
        <v>2019</v>
      </c>
      <c r="B26" s="173">
        <v>80.900000000000006</v>
      </c>
      <c r="C26" s="174">
        <v>34.6</v>
      </c>
      <c r="D26" s="174">
        <v>19.2</v>
      </c>
      <c r="E26" s="174">
        <v>27</v>
      </c>
      <c r="F26" s="174">
        <v>58.8</v>
      </c>
      <c r="G26" s="174">
        <v>57.5</v>
      </c>
      <c r="H26" s="175">
        <v>2.2999999999999998</v>
      </c>
    </row>
    <row r="27" spans="1:8" s="37" customFormat="1" ht="30" customHeight="1">
      <c r="A27" s="17">
        <v>2020</v>
      </c>
      <c r="B27" s="162">
        <v>80.5</v>
      </c>
      <c r="C27" s="163">
        <v>34.299999999999997</v>
      </c>
      <c r="D27" s="163">
        <v>17.7</v>
      </c>
      <c r="E27" s="163">
        <v>28.5</v>
      </c>
      <c r="F27" s="163">
        <v>58.6</v>
      </c>
      <c r="G27" s="163">
        <v>56.5</v>
      </c>
      <c r="H27" s="213">
        <v>3.5</v>
      </c>
    </row>
    <row r="28" spans="1:8" s="12" customFormat="1" ht="30" customHeight="1">
      <c r="A28" s="176" t="s">
        <v>32</v>
      </c>
      <c r="B28" s="177">
        <v>83.2</v>
      </c>
      <c r="C28" s="180">
        <v>36.700000000000003</v>
      </c>
      <c r="D28" s="180">
        <v>17.899999999999999</v>
      </c>
      <c r="E28" s="180">
        <v>28.6</v>
      </c>
      <c r="F28" s="180">
        <v>57.4</v>
      </c>
      <c r="G28" s="180">
        <v>55.5</v>
      </c>
      <c r="H28" s="181">
        <v>3.2</v>
      </c>
    </row>
    <row r="29" spans="1:8" s="12" customFormat="1" ht="30" customHeight="1">
      <c r="A29" s="178" t="s">
        <v>33</v>
      </c>
      <c r="B29" s="179">
        <v>77.7</v>
      </c>
      <c r="C29" s="182">
        <v>31.9</v>
      </c>
      <c r="D29" s="182">
        <v>17.5</v>
      </c>
      <c r="E29" s="182">
        <v>28.3</v>
      </c>
      <c r="F29" s="182">
        <v>59.8</v>
      </c>
      <c r="G29" s="182">
        <v>57.5</v>
      </c>
      <c r="H29" s="183">
        <v>3.8</v>
      </c>
    </row>
    <row r="30" spans="1:8" s="12" customFormat="1" ht="12">
      <c r="A30" s="252" t="s">
        <v>34</v>
      </c>
      <c r="B30" s="253"/>
      <c r="C30" s="253"/>
      <c r="D30" s="253"/>
      <c r="E30" s="253"/>
      <c r="F30" s="253"/>
      <c r="G30" s="253"/>
      <c r="H30" s="253"/>
    </row>
    <row r="31" spans="1:8" s="41" customFormat="1" ht="15" customHeight="1">
      <c r="A31" s="244" t="s">
        <v>35</v>
      </c>
      <c r="B31" s="244"/>
      <c r="C31" s="244"/>
      <c r="D31" s="244"/>
      <c r="E31" s="244"/>
      <c r="F31" s="39"/>
      <c r="G31" s="40"/>
      <c r="H31" s="40"/>
    </row>
    <row r="32" spans="1:8" s="41" customFormat="1" ht="12.75" customHeight="1">
      <c r="A32" s="42"/>
      <c r="B32" s="43"/>
      <c r="C32" s="44"/>
      <c r="D32" s="44"/>
      <c r="E32" s="44"/>
      <c r="F32" s="44"/>
      <c r="G32" s="42"/>
      <c r="H32" s="42"/>
    </row>
    <row r="33" spans="1:8" s="41" customFormat="1" ht="12.75" customHeight="1">
      <c r="A33" s="42"/>
      <c r="B33" s="43"/>
      <c r="C33" s="44"/>
      <c r="D33" s="44"/>
      <c r="E33" s="44"/>
      <c r="F33" s="44"/>
      <c r="G33" s="42"/>
      <c r="H33" s="42"/>
    </row>
    <row r="34" spans="1:8" s="7" customFormat="1" ht="12" customHeight="1">
      <c r="D34" s="45"/>
      <c r="E34" s="45"/>
      <c r="F34" s="45"/>
      <c r="G34" s="46"/>
      <c r="H34" s="46"/>
    </row>
    <row r="35" spans="1:8" ht="17.25" customHeight="1">
      <c r="A35" s="47"/>
      <c r="B35" s="48"/>
      <c r="C35" s="48"/>
      <c r="D35" s="48"/>
      <c r="E35" s="47"/>
      <c r="F35" s="48"/>
      <c r="G35" s="49"/>
      <c r="H35" s="50"/>
    </row>
    <row r="36" spans="1:8" ht="15.75" customHeight="1">
      <c r="G36" s="51"/>
    </row>
    <row r="37" spans="1:8" ht="15.75" customHeight="1">
      <c r="G37" s="51"/>
    </row>
    <row r="38" spans="1:8" ht="15.75" customHeight="1">
      <c r="G38" s="51"/>
    </row>
    <row r="39" spans="1:8" ht="15.75" customHeight="1">
      <c r="G39" s="51"/>
    </row>
    <row r="40" spans="1:8" ht="15.75" customHeight="1">
      <c r="G40" s="51"/>
    </row>
    <row r="41" spans="1:8" ht="15.75" customHeight="1">
      <c r="G41" s="51"/>
    </row>
    <row r="42" spans="1:8" ht="15.75" customHeight="1">
      <c r="G42" s="51"/>
    </row>
    <row r="43" spans="1:8" ht="15.75" customHeight="1">
      <c r="G43" s="51"/>
    </row>
    <row r="44" spans="1:8" ht="15.75" customHeight="1">
      <c r="G44" s="51"/>
    </row>
    <row r="45" spans="1:8" ht="15.75" customHeight="1">
      <c r="G45" s="51"/>
    </row>
    <row r="46" spans="1:8" ht="15.75" customHeight="1">
      <c r="A46" s="3"/>
      <c r="B46" s="3"/>
      <c r="C46" s="3"/>
      <c r="D46" s="3"/>
      <c r="E46" s="3"/>
      <c r="F46" s="3"/>
      <c r="G46" s="51"/>
    </row>
    <row r="47" spans="1:8" ht="15.75" customHeight="1">
      <c r="A47" s="3"/>
      <c r="B47" s="3"/>
      <c r="C47" s="3"/>
      <c r="D47" s="3"/>
      <c r="E47" s="3"/>
      <c r="F47" s="3"/>
      <c r="G47" s="51"/>
    </row>
    <row r="48" spans="1:8" ht="15.75" customHeight="1">
      <c r="A48" s="3"/>
      <c r="B48" s="3"/>
      <c r="C48" s="3"/>
      <c r="D48" s="3"/>
      <c r="E48" s="3"/>
      <c r="F48" s="3"/>
      <c r="G48" s="51"/>
    </row>
    <row r="49" spans="1:7" ht="15.75" customHeight="1">
      <c r="A49" s="3"/>
      <c r="B49" s="3"/>
      <c r="C49" s="3"/>
      <c r="D49" s="3"/>
      <c r="E49" s="3"/>
      <c r="F49" s="3"/>
      <c r="G49" s="51"/>
    </row>
    <row r="50" spans="1:7" ht="15.75" customHeight="1">
      <c r="A50" s="3"/>
      <c r="B50" s="3"/>
      <c r="C50" s="3"/>
      <c r="D50" s="3"/>
      <c r="E50" s="3"/>
      <c r="F50" s="3"/>
      <c r="G50" s="51"/>
    </row>
    <row r="51" spans="1:7" ht="15.75" customHeight="1">
      <c r="A51" s="3"/>
      <c r="B51" s="3"/>
      <c r="C51" s="3"/>
      <c r="D51" s="3"/>
      <c r="E51" s="3"/>
      <c r="F51" s="3"/>
      <c r="G51" s="51"/>
    </row>
    <row r="52" spans="1:7" ht="15.75" customHeight="1">
      <c r="A52" s="3"/>
      <c r="B52" s="3"/>
      <c r="C52" s="3"/>
      <c r="D52" s="3"/>
      <c r="E52" s="3"/>
      <c r="F52" s="3"/>
      <c r="G52" s="51"/>
    </row>
    <row r="53" spans="1:7" ht="15.75" customHeight="1">
      <c r="A53" s="3"/>
      <c r="B53" s="3"/>
      <c r="C53" s="3"/>
      <c r="D53" s="3"/>
      <c r="E53" s="3"/>
      <c r="F53" s="3"/>
      <c r="G53" s="51"/>
    </row>
    <row r="54" spans="1:7" ht="15.75" customHeight="1">
      <c r="A54" s="3"/>
      <c r="B54" s="3"/>
      <c r="C54" s="3"/>
      <c r="D54" s="3"/>
      <c r="E54" s="3"/>
      <c r="F54" s="3"/>
      <c r="G54" s="51"/>
    </row>
    <row r="55" spans="1:7" ht="15.75" customHeight="1">
      <c r="A55" s="3"/>
      <c r="B55" s="3"/>
      <c r="C55" s="3"/>
      <c r="D55" s="3"/>
      <c r="E55" s="3"/>
      <c r="F55" s="3"/>
      <c r="G55" s="51"/>
    </row>
    <row r="56" spans="1:7" ht="15.75" customHeight="1">
      <c r="A56" s="3"/>
      <c r="B56" s="3"/>
      <c r="C56" s="3"/>
      <c r="D56" s="3"/>
      <c r="E56" s="3"/>
      <c r="F56" s="3"/>
      <c r="G56" s="51"/>
    </row>
    <row r="57" spans="1:7" ht="15.75" customHeight="1">
      <c r="A57" s="3"/>
      <c r="B57" s="3"/>
      <c r="C57" s="3"/>
      <c r="D57" s="3"/>
      <c r="E57" s="3"/>
      <c r="F57" s="3"/>
      <c r="G57" s="51"/>
    </row>
    <row r="58" spans="1:7" ht="15.75" customHeight="1">
      <c r="A58" s="3"/>
      <c r="B58" s="3"/>
      <c r="C58" s="3"/>
      <c r="D58" s="3"/>
      <c r="E58" s="3"/>
      <c r="F58" s="3"/>
      <c r="G58" s="51"/>
    </row>
    <row r="59" spans="1:7" ht="15.75" customHeight="1">
      <c r="A59" s="3"/>
      <c r="B59" s="3"/>
      <c r="C59" s="3"/>
      <c r="D59" s="3"/>
      <c r="E59" s="3"/>
      <c r="F59" s="3"/>
      <c r="G59" s="51"/>
    </row>
    <row r="60" spans="1:7" ht="15.75" customHeight="1">
      <c r="A60" s="3"/>
      <c r="B60" s="3"/>
      <c r="C60" s="3"/>
      <c r="D60" s="3"/>
      <c r="E60" s="3"/>
      <c r="F60" s="3"/>
      <c r="G60" s="51"/>
    </row>
    <row r="61" spans="1:7" ht="15.75" customHeight="1">
      <c r="A61" s="3"/>
      <c r="B61" s="3"/>
      <c r="C61" s="3"/>
      <c r="D61" s="3"/>
      <c r="E61" s="3"/>
      <c r="F61" s="3"/>
      <c r="G61" s="51"/>
    </row>
    <row r="62" spans="1:7" ht="15.75" customHeight="1">
      <c r="A62" s="3"/>
      <c r="B62" s="3"/>
      <c r="C62" s="3"/>
      <c r="D62" s="3"/>
      <c r="E62" s="3"/>
      <c r="F62" s="3"/>
      <c r="G62" s="51"/>
    </row>
    <row r="63" spans="1:7" ht="15.75" customHeight="1">
      <c r="A63" s="3"/>
      <c r="B63" s="3"/>
      <c r="C63" s="3"/>
      <c r="D63" s="3"/>
      <c r="E63" s="3"/>
      <c r="F63" s="3"/>
      <c r="G63" s="51"/>
    </row>
    <row r="64" spans="1:7" ht="15.75" customHeight="1">
      <c r="A64" s="3"/>
      <c r="B64" s="3"/>
      <c r="C64" s="3"/>
      <c r="D64" s="3"/>
      <c r="E64" s="3"/>
      <c r="F64" s="3"/>
      <c r="G64" s="51"/>
    </row>
    <row r="65" spans="1:7" ht="15.75" customHeight="1">
      <c r="A65" s="3"/>
      <c r="B65" s="3"/>
      <c r="C65" s="3"/>
      <c r="D65" s="3"/>
      <c r="E65" s="3"/>
      <c r="F65" s="3"/>
      <c r="G65" s="51"/>
    </row>
  </sheetData>
  <mergeCells count="36">
    <mergeCell ref="A31:E31"/>
    <mergeCell ref="C16:D16"/>
    <mergeCell ref="E16:F16"/>
    <mergeCell ref="G16:H16"/>
    <mergeCell ref="C17:D17"/>
    <mergeCell ref="E17:F17"/>
    <mergeCell ref="G17:H17"/>
    <mergeCell ref="B19:E19"/>
    <mergeCell ref="F20:F21"/>
    <mergeCell ref="G20:G21"/>
    <mergeCell ref="H20:H21"/>
    <mergeCell ref="A30:H30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7:H7"/>
    <mergeCell ref="A2:H2"/>
    <mergeCell ref="A3:H3"/>
    <mergeCell ref="A4:H4"/>
    <mergeCell ref="F5:H5"/>
    <mergeCell ref="B6:H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8"/>
  <sheetViews>
    <sheetView topLeftCell="A13" zoomScaleNormal="100" zoomScaleSheetLayoutView="80" workbookViewId="0">
      <selection activeCell="K13" sqref="K13"/>
    </sheetView>
  </sheetViews>
  <sheetFormatPr defaultColWidth="9" defaultRowHeight="15.75"/>
  <cols>
    <col min="1" max="1" width="7.5" customWidth="1"/>
    <col min="2" max="2" width="13.625" style="1" customWidth="1"/>
    <col min="3" max="4" width="12.875" style="1" customWidth="1"/>
    <col min="5" max="5" width="12.875" style="2" customWidth="1"/>
    <col min="6" max="6" width="12.875" customWidth="1"/>
    <col min="7" max="7" width="12.875" style="1" customWidth="1"/>
    <col min="8" max="16384" width="9" style="3"/>
  </cols>
  <sheetData>
    <row r="1" spans="1:9" ht="5.0999999999999996" customHeight="1"/>
    <row r="2" spans="1:9" ht="50.1" customHeight="1">
      <c r="A2" s="256"/>
      <c r="B2" s="256"/>
      <c r="C2" s="256"/>
      <c r="D2" s="256"/>
      <c r="E2" s="256"/>
      <c r="F2" s="256"/>
      <c r="G2" s="256"/>
    </row>
    <row r="3" spans="1:9" s="4" customFormat="1" ht="23.25" customHeight="1">
      <c r="A3" s="257" t="s">
        <v>36</v>
      </c>
      <c r="B3" s="257"/>
      <c r="C3" s="257"/>
      <c r="D3" s="257"/>
      <c r="E3" s="257"/>
      <c r="F3" s="257"/>
      <c r="G3" s="257"/>
      <c r="H3" s="52"/>
      <c r="I3" s="52"/>
    </row>
    <row r="4" spans="1:9" s="4" customFormat="1" ht="20.100000000000001" customHeight="1">
      <c r="A4" s="258" t="s">
        <v>37</v>
      </c>
      <c r="B4" s="258"/>
      <c r="C4" s="258"/>
      <c r="D4" s="258"/>
      <c r="E4" s="258"/>
      <c r="F4" s="258"/>
      <c r="G4" s="258"/>
      <c r="H4" s="53"/>
      <c r="I4" s="53"/>
    </row>
    <row r="5" spans="1:9" s="7" customFormat="1" ht="20.100000000000001" customHeight="1">
      <c r="A5" s="5" t="s">
        <v>38</v>
      </c>
      <c r="B5" s="54"/>
      <c r="C5" s="55"/>
      <c r="D5" s="56"/>
      <c r="E5" s="57"/>
      <c r="F5" s="259" t="s">
        <v>39</v>
      </c>
      <c r="G5" s="259"/>
    </row>
    <row r="6" spans="1:9" s="60" customFormat="1" ht="30" customHeight="1">
      <c r="A6" s="157" t="s">
        <v>40</v>
      </c>
      <c r="B6" s="58" t="s">
        <v>41</v>
      </c>
      <c r="C6" s="58" t="s">
        <v>42</v>
      </c>
      <c r="D6" s="58" t="s">
        <v>43</v>
      </c>
      <c r="E6" s="150" t="s">
        <v>44</v>
      </c>
      <c r="F6" s="59"/>
      <c r="G6" s="156"/>
    </row>
    <row r="7" spans="1:9" s="60" customFormat="1" ht="26.25" customHeight="1">
      <c r="A7" s="158"/>
      <c r="B7" s="154"/>
      <c r="C7" s="61"/>
      <c r="D7" s="153"/>
      <c r="E7" s="61"/>
      <c r="F7" s="62" t="s">
        <v>45</v>
      </c>
      <c r="G7" s="58" t="s">
        <v>46</v>
      </c>
    </row>
    <row r="8" spans="1:9" s="65" customFormat="1" ht="24" customHeight="1">
      <c r="A8" s="216" t="s">
        <v>11</v>
      </c>
      <c r="B8" s="155" t="s">
        <v>12</v>
      </c>
      <c r="C8" s="63" t="s">
        <v>47</v>
      </c>
      <c r="D8" s="64" t="s">
        <v>48</v>
      </c>
      <c r="E8" s="63" t="s">
        <v>49</v>
      </c>
      <c r="F8" s="64" t="s">
        <v>50</v>
      </c>
      <c r="G8" s="63" t="s">
        <v>51</v>
      </c>
    </row>
    <row r="9" spans="1:9" s="67" customFormat="1" ht="74.099999999999994" customHeight="1">
      <c r="A9" s="217">
        <v>2015</v>
      </c>
      <c r="B9" s="218">
        <v>112.7</v>
      </c>
      <c r="C9" s="219">
        <v>13.399999999999999</v>
      </c>
      <c r="D9" s="219">
        <v>57.25</v>
      </c>
      <c r="E9" s="219">
        <f t="shared" ref="E9:E10" si="0">SUM(F9:G9)</f>
        <v>42</v>
      </c>
      <c r="F9" s="219">
        <v>33.799999999999997</v>
      </c>
      <c r="G9" s="220">
        <v>8.1999999999999993</v>
      </c>
    </row>
    <row r="10" spans="1:9" s="67" customFormat="1" ht="74.099999999999994" customHeight="1">
      <c r="A10" s="66">
        <v>2016</v>
      </c>
      <c r="B10" s="14">
        <v>113.75</v>
      </c>
      <c r="C10" s="35">
        <v>12.85</v>
      </c>
      <c r="D10" s="35">
        <v>56.150000000000006</v>
      </c>
      <c r="E10" s="35">
        <f t="shared" si="0"/>
        <v>44.7</v>
      </c>
      <c r="F10" s="35">
        <v>35.75</v>
      </c>
      <c r="G10" s="36">
        <v>8.9499999999999993</v>
      </c>
    </row>
    <row r="11" spans="1:9" s="67" customFormat="1" ht="74.099999999999994" customHeight="1">
      <c r="A11" s="66">
        <v>2017</v>
      </c>
      <c r="B11" s="14">
        <v>109.8</v>
      </c>
      <c r="C11" s="35">
        <v>11.65</v>
      </c>
      <c r="D11" s="35">
        <v>54.35</v>
      </c>
      <c r="E11" s="35">
        <v>43.8</v>
      </c>
      <c r="F11" s="35">
        <v>34.65</v>
      </c>
      <c r="G11" s="36">
        <v>9.15</v>
      </c>
    </row>
    <row r="12" spans="1:9" s="72" customFormat="1" ht="74.099999999999994" customHeight="1">
      <c r="A12" s="66">
        <v>2018</v>
      </c>
      <c r="B12" s="14">
        <v>108.25</v>
      </c>
      <c r="C12" s="35">
        <v>10.199999999999999</v>
      </c>
      <c r="D12" s="35">
        <v>53.2</v>
      </c>
      <c r="E12" s="35">
        <v>44.9</v>
      </c>
      <c r="F12" s="35">
        <v>34.1</v>
      </c>
      <c r="G12" s="36">
        <v>10.8</v>
      </c>
    </row>
    <row r="13" spans="1:9" s="67" customFormat="1" ht="74.099999999999994" customHeight="1">
      <c r="A13" s="66">
        <v>2019</v>
      </c>
      <c r="B13" s="14">
        <v>112.6</v>
      </c>
      <c r="C13" s="35">
        <v>9.8000000000000007</v>
      </c>
      <c r="D13" s="35">
        <v>54.1</v>
      </c>
      <c r="E13" s="35">
        <v>48.7</v>
      </c>
      <c r="F13" s="35">
        <v>36.5</v>
      </c>
      <c r="G13" s="36">
        <v>12.2</v>
      </c>
    </row>
    <row r="14" spans="1:9" s="72" customFormat="1" ht="74.099999999999994" customHeight="1">
      <c r="A14" s="68">
        <v>2020</v>
      </c>
      <c r="B14" s="69">
        <f>SUM(B15:B16)</f>
        <v>109.8</v>
      </c>
      <c r="C14" s="70">
        <f t="shared" ref="C14:G14" si="1">SUM(C15:C16)</f>
        <v>10.6</v>
      </c>
      <c r="D14" s="70">
        <f t="shared" si="1"/>
        <v>51.2</v>
      </c>
      <c r="E14" s="70">
        <f t="shared" si="1"/>
        <v>48</v>
      </c>
      <c r="F14" s="70">
        <f t="shared" si="1"/>
        <v>35.6</v>
      </c>
      <c r="G14" s="71">
        <f t="shared" si="1"/>
        <v>12.399999999999999</v>
      </c>
    </row>
    <row r="15" spans="1:9" s="72" customFormat="1" ht="74.099999999999994" customHeight="1">
      <c r="A15" s="185" t="s">
        <v>52</v>
      </c>
      <c r="B15" s="186">
        <f>SUM(C15:E15)</f>
        <v>62.8</v>
      </c>
      <c r="C15" s="187">
        <v>5.5</v>
      </c>
      <c r="D15" s="187">
        <v>30.5</v>
      </c>
      <c r="E15" s="70">
        <v>26.8</v>
      </c>
      <c r="F15" s="187">
        <v>20.2</v>
      </c>
      <c r="G15" s="188">
        <v>6.6</v>
      </c>
      <c r="H15" s="184"/>
    </row>
    <row r="16" spans="1:9" s="72" customFormat="1" ht="74.099999999999994" customHeight="1">
      <c r="A16" s="189" t="s">
        <v>53</v>
      </c>
      <c r="B16" s="190">
        <f>SUM(C16:E16)</f>
        <v>47</v>
      </c>
      <c r="C16" s="191">
        <v>5.0999999999999996</v>
      </c>
      <c r="D16" s="191">
        <v>20.7</v>
      </c>
      <c r="E16" s="192">
        <v>21.2</v>
      </c>
      <c r="F16" s="191">
        <v>15.4</v>
      </c>
      <c r="G16" s="193">
        <v>5.8</v>
      </c>
      <c r="H16" s="184"/>
      <c r="I16" s="184"/>
    </row>
    <row r="17" spans="1:7" s="75" customFormat="1" ht="15.95" customHeight="1">
      <c r="A17" s="244" t="s">
        <v>35</v>
      </c>
      <c r="B17" s="244"/>
      <c r="C17" s="244"/>
      <c r="D17" s="244"/>
      <c r="E17" s="244"/>
      <c r="F17" s="73"/>
      <c r="G17" s="74"/>
    </row>
    <row r="18" spans="1:7" ht="24.95" customHeight="1">
      <c r="A18" s="76"/>
      <c r="B18" s="77"/>
      <c r="C18" s="78"/>
      <c r="D18" s="78"/>
      <c r="E18" s="79"/>
      <c r="F18" s="80"/>
      <c r="G18" s="80"/>
    </row>
    <row r="19" spans="1:7" s="83" customFormat="1" ht="24.95" customHeight="1">
      <c r="A19" s="254"/>
      <c r="B19" s="255"/>
      <c r="C19" s="255"/>
      <c r="D19" s="81"/>
      <c r="E19" s="82"/>
      <c r="F19" s="81"/>
      <c r="G19" s="81"/>
    </row>
    <row r="20" spans="1:7" ht="24.95" customHeight="1">
      <c r="E20" s="51"/>
    </row>
    <row r="21" spans="1:7" ht="15.75" customHeight="1">
      <c r="E21" s="51"/>
    </row>
    <row r="22" spans="1:7" ht="15.75" customHeight="1">
      <c r="E22" s="51"/>
    </row>
    <row r="23" spans="1:7" ht="15.75" customHeight="1">
      <c r="E23" s="51"/>
    </row>
    <row r="24" spans="1:7" ht="15.75" customHeight="1">
      <c r="E24" s="51"/>
    </row>
    <row r="25" spans="1:7" ht="24.95" customHeight="1">
      <c r="E25" s="51"/>
    </row>
    <row r="26" spans="1:7" ht="24.95" customHeight="1">
      <c r="E26" s="51"/>
    </row>
    <row r="27" spans="1:7" ht="24.95" customHeight="1">
      <c r="E27" s="51"/>
    </row>
    <row r="28" spans="1:7" ht="24.95" customHeight="1">
      <c r="E28" s="51"/>
    </row>
    <row r="29" spans="1:7" ht="24.95" customHeight="1">
      <c r="E29" s="51"/>
    </row>
    <row r="30" spans="1:7" ht="24.95" customHeight="1">
      <c r="E30" s="51"/>
    </row>
    <row r="31" spans="1:7" ht="24.95" customHeight="1">
      <c r="E31" s="51"/>
    </row>
    <row r="32" spans="1:7" ht="24.95" customHeight="1">
      <c r="E32" s="51"/>
    </row>
    <row r="33" spans="1:7" ht="24.95" customHeight="1">
      <c r="E33" s="51"/>
    </row>
    <row r="34" spans="1:7" ht="24.95" customHeight="1">
      <c r="A34" s="3"/>
      <c r="B34" s="3"/>
      <c r="C34" s="3"/>
      <c r="D34" s="3"/>
      <c r="E34" s="51"/>
      <c r="F34" s="3"/>
      <c r="G34" s="3"/>
    </row>
    <row r="35" spans="1:7" ht="15.75" customHeight="1">
      <c r="A35" s="3"/>
      <c r="B35" s="3"/>
      <c r="C35" s="3"/>
      <c r="D35" s="3"/>
      <c r="E35" s="51"/>
      <c r="F35" s="3"/>
      <c r="G35" s="3"/>
    </row>
    <row r="36" spans="1:7" ht="15.75" customHeight="1">
      <c r="A36" s="3"/>
      <c r="B36" s="3"/>
      <c r="C36" s="3"/>
      <c r="D36" s="3"/>
      <c r="E36" s="51"/>
      <c r="F36" s="3"/>
      <c r="G36" s="3"/>
    </row>
    <row r="37" spans="1:7" ht="15.75" customHeight="1">
      <c r="A37" s="3"/>
      <c r="B37" s="3"/>
      <c r="C37" s="3"/>
      <c r="D37" s="3"/>
      <c r="E37" s="51"/>
      <c r="F37" s="3"/>
      <c r="G37" s="3"/>
    </row>
    <row r="38" spans="1:7" ht="15.75" customHeight="1">
      <c r="A38" s="3"/>
      <c r="B38" s="3"/>
      <c r="C38" s="3"/>
      <c r="D38" s="3"/>
      <c r="E38" s="51"/>
      <c r="F38" s="3"/>
      <c r="G38" s="3"/>
    </row>
    <row r="39" spans="1:7" ht="15.75" customHeight="1">
      <c r="A39" s="3"/>
      <c r="B39" s="3"/>
      <c r="C39" s="3"/>
      <c r="D39" s="3"/>
      <c r="E39" s="51"/>
      <c r="F39" s="3"/>
      <c r="G39" s="3"/>
    </row>
    <row r="40" spans="1:7" ht="15.75" customHeight="1">
      <c r="A40" s="3"/>
      <c r="B40" s="3"/>
      <c r="C40" s="3"/>
      <c r="D40" s="3"/>
      <c r="E40" s="51"/>
      <c r="F40" s="3"/>
      <c r="G40" s="3"/>
    </row>
    <row r="41" spans="1:7" ht="15.75" customHeight="1">
      <c r="A41" s="3"/>
      <c r="B41" s="3"/>
      <c r="C41" s="3"/>
      <c r="D41" s="3"/>
      <c r="E41" s="51"/>
      <c r="F41" s="3"/>
      <c r="G41" s="3"/>
    </row>
    <row r="42" spans="1:7" ht="15.75" customHeight="1">
      <c r="A42" s="3"/>
      <c r="B42" s="3"/>
      <c r="C42" s="3"/>
      <c r="D42" s="3"/>
      <c r="E42" s="51"/>
      <c r="F42" s="3"/>
      <c r="G42" s="3"/>
    </row>
    <row r="43" spans="1:7" ht="15.75" customHeight="1">
      <c r="A43" s="3"/>
      <c r="B43" s="3"/>
      <c r="C43" s="3"/>
      <c r="D43" s="3"/>
      <c r="E43" s="51"/>
      <c r="F43" s="3"/>
      <c r="G43" s="3"/>
    </row>
    <row r="44" spans="1:7" ht="15.75" customHeight="1">
      <c r="A44" s="3"/>
      <c r="B44" s="3"/>
      <c r="C44" s="3"/>
      <c r="D44" s="3"/>
      <c r="E44" s="51"/>
      <c r="F44" s="3"/>
      <c r="G44" s="3"/>
    </row>
    <row r="45" spans="1:7" ht="15.75" customHeight="1">
      <c r="A45" s="3"/>
      <c r="B45" s="3"/>
      <c r="C45" s="3"/>
      <c r="D45" s="3"/>
      <c r="E45" s="51"/>
      <c r="F45" s="3"/>
      <c r="G45" s="3"/>
    </row>
    <row r="46" spans="1:7" ht="15.75" customHeight="1">
      <c r="A46" s="3"/>
      <c r="B46" s="3"/>
      <c r="C46" s="3"/>
      <c r="D46" s="3"/>
      <c r="E46" s="51"/>
      <c r="F46" s="3"/>
      <c r="G46" s="3"/>
    </row>
    <row r="47" spans="1:7" ht="15.75" customHeight="1">
      <c r="A47" s="3"/>
      <c r="B47" s="3"/>
      <c r="C47" s="3"/>
      <c r="D47" s="3"/>
      <c r="E47" s="51"/>
      <c r="F47" s="3"/>
      <c r="G47" s="3"/>
    </row>
    <row r="48" spans="1:7" ht="15.75" customHeight="1">
      <c r="A48" s="3"/>
      <c r="B48" s="3"/>
      <c r="C48" s="3"/>
      <c r="D48" s="3"/>
      <c r="E48" s="51"/>
      <c r="F48" s="3"/>
      <c r="G48" s="3"/>
    </row>
    <row r="49" spans="1:7" ht="15.75" customHeight="1">
      <c r="A49" s="3"/>
      <c r="B49" s="3"/>
      <c r="C49" s="3"/>
      <c r="D49" s="3"/>
      <c r="E49" s="51"/>
      <c r="F49" s="3"/>
      <c r="G49" s="3"/>
    </row>
    <row r="50" spans="1:7" ht="15.75" customHeight="1">
      <c r="A50" s="3"/>
      <c r="B50" s="3"/>
      <c r="C50" s="3"/>
      <c r="D50" s="3"/>
      <c r="E50" s="51"/>
      <c r="F50" s="3"/>
      <c r="G50" s="3"/>
    </row>
    <row r="51" spans="1:7" ht="15.75" customHeight="1">
      <c r="A51" s="3"/>
      <c r="B51" s="3"/>
      <c r="C51" s="3"/>
      <c r="D51" s="3"/>
      <c r="E51" s="51"/>
      <c r="F51" s="3"/>
      <c r="G51" s="3"/>
    </row>
    <row r="52" spans="1:7" ht="15.75" customHeight="1">
      <c r="A52" s="3"/>
      <c r="B52" s="3"/>
      <c r="C52" s="3"/>
      <c r="D52" s="3"/>
      <c r="E52" s="51"/>
      <c r="F52" s="3"/>
      <c r="G52" s="3"/>
    </row>
    <row r="53" spans="1:7" ht="15.75" customHeight="1">
      <c r="A53" s="3"/>
      <c r="B53" s="3"/>
      <c r="C53" s="3"/>
      <c r="D53" s="3"/>
      <c r="E53" s="51"/>
      <c r="F53" s="3"/>
      <c r="G53" s="3"/>
    </row>
    <row r="54" spans="1:7" ht="15.75" customHeight="1">
      <c r="A54" s="3"/>
      <c r="B54" s="3"/>
      <c r="C54" s="3"/>
      <c r="D54" s="3"/>
      <c r="E54" s="51"/>
      <c r="F54" s="3"/>
      <c r="G54" s="3"/>
    </row>
    <row r="55" spans="1:7" ht="15.75" customHeight="1">
      <c r="A55" s="3"/>
      <c r="B55" s="3"/>
      <c r="C55" s="3"/>
      <c r="D55" s="3"/>
      <c r="E55" s="51"/>
      <c r="F55" s="3"/>
      <c r="G55" s="3"/>
    </row>
    <row r="56" spans="1:7" ht="15.75" customHeight="1">
      <c r="A56" s="3"/>
      <c r="B56" s="3"/>
      <c r="C56" s="3"/>
      <c r="D56" s="3"/>
      <c r="E56" s="51"/>
      <c r="F56" s="3"/>
      <c r="G56" s="3"/>
    </row>
    <row r="57" spans="1:7" ht="15.75" customHeight="1">
      <c r="A57" s="3"/>
      <c r="B57" s="3"/>
      <c r="C57" s="3"/>
      <c r="D57" s="3"/>
      <c r="E57" s="51"/>
      <c r="F57" s="3"/>
      <c r="G57" s="3"/>
    </row>
    <row r="58" spans="1:7" ht="15.75" customHeight="1">
      <c r="A58" s="3"/>
      <c r="B58" s="3"/>
      <c r="C58" s="3"/>
      <c r="D58" s="3"/>
      <c r="E58" s="51"/>
      <c r="F58" s="3"/>
      <c r="G58" s="3"/>
    </row>
    <row r="59" spans="1:7" ht="15.75" customHeight="1">
      <c r="A59" s="3"/>
      <c r="B59" s="3"/>
      <c r="C59" s="3"/>
      <c r="D59" s="3"/>
      <c r="E59" s="51"/>
      <c r="F59" s="3"/>
      <c r="G59" s="3"/>
    </row>
    <row r="60" spans="1:7" ht="15.75" customHeight="1">
      <c r="A60" s="3"/>
      <c r="B60" s="3"/>
      <c r="C60" s="3"/>
      <c r="D60" s="3"/>
      <c r="E60" s="51"/>
      <c r="F60" s="3"/>
      <c r="G60" s="3"/>
    </row>
    <row r="61" spans="1:7" ht="15.75" customHeight="1">
      <c r="A61" s="3"/>
      <c r="B61" s="3"/>
      <c r="C61" s="3"/>
      <c r="D61" s="3"/>
      <c r="E61" s="51"/>
      <c r="F61" s="3"/>
      <c r="G61" s="3"/>
    </row>
    <row r="62" spans="1:7" ht="15.75" customHeight="1">
      <c r="A62" s="3"/>
      <c r="B62" s="3"/>
      <c r="C62" s="3"/>
      <c r="D62" s="3"/>
      <c r="E62" s="51"/>
      <c r="F62" s="3"/>
      <c r="G62" s="3"/>
    </row>
    <row r="63" spans="1:7" ht="15.75" customHeight="1">
      <c r="A63" s="3"/>
      <c r="B63" s="3"/>
      <c r="C63" s="3"/>
      <c r="D63" s="3"/>
      <c r="E63" s="51"/>
      <c r="F63" s="3"/>
      <c r="G63" s="3"/>
    </row>
    <row r="64" spans="1:7" ht="15.75" customHeight="1">
      <c r="A64" s="3"/>
      <c r="B64" s="3"/>
      <c r="C64" s="3"/>
      <c r="D64" s="3"/>
      <c r="E64" s="51"/>
      <c r="F64" s="3"/>
      <c r="G64" s="3"/>
    </row>
    <row r="65" spans="1:7" ht="15.75" customHeight="1">
      <c r="A65" s="3"/>
      <c r="B65" s="3"/>
      <c r="C65" s="3"/>
      <c r="D65" s="3"/>
      <c r="E65" s="51"/>
      <c r="F65" s="3"/>
      <c r="G65" s="3"/>
    </row>
    <row r="66" spans="1:7" ht="15.75" customHeight="1">
      <c r="A66" s="3"/>
      <c r="B66" s="3"/>
      <c r="C66" s="3"/>
      <c r="D66" s="3"/>
      <c r="E66" s="51"/>
      <c r="F66" s="3"/>
      <c r="G66" s="3"/>
    </row>
    <row r="67" spans="1:7" ht="15.75" customHeight="1">
      <c r="A67" s="3"/>
      <c r="B67" s="3"/>
      <c r="C67" s="3"/>
      <c r="D67" s="3"/>
      <c r="E67" s="51"/>
      <c r="F67" s="3"/>
      <c r="G67" s="3"/>
    </row>
    <row r="68" spans="1:7" ht="15.75" customHeight="1">
      <c r="A68" s="3"/>
      <c r="B68" s="3"/>
      <c r="C68" s="3"/>
      <c r="D68" s="3"/>
      <c r="E68" s="51"/>
      <c r="F68" s="3"/>
      <c r="G68" s="3"/>
    </row>
    <row r="69" spans="1:7" ht="15.75" customHeight="1">
      <c r="A69" s="3"/>
      <c r="B69" s="3"/>
      <c r="C69" s="3"/>
      <c r="D69" s="3"/>
      <c r="E69" s="51"/>
      <c r="F69" s="3"/>
      <c r="G69" s="3"/>
    </row>
    <row r="70" spans="1:7" ht="15.75" customHeight="1">
      <c r="A70" s="3"/>
      <c r="B70" s="3"/>
      <c r="C70" s="3"/>
      <c r="D70" s="3"/>
      <c r="E70" s="51"/>
      <c r="F70" s="3"/>
      <c r="G70" s="3"/>
    </row>
    <row r="71" spans="1:7" ht="15.75" customHeight="1">
      <c r="A71" s="3"/>
      <c r="B71" s="3"/>
      <c r="C71" s="3"/>
      <c r="D71" s="3"/>
      <c r="E71" s="51"/>
      <c r="F71" s="3"/>
      <c r="G71" s="3"/>
    </row>
    <row r="72" spans="1:7" ht="15.75" customHeight="1">
      <c r="A72" s="3"/>
      <c r="B72" s="3"/>
      <c r="C72" s="3"/>
      <c r="D72" s="3"/>
      <c r="E72" s="51"/>
      <c r="F72" s="3"/>
      <c r="G72" s="3"/>
    </row>
    <row r="73" spans="1:7" ht="15.75" customHeight="1">
      <c r="A73" s="3"/>
      <c r="B73" s="3"/>
      <c r="C73" s="3"/>
      <c r="D73" s="3"/>
      <c r="E73" s="51"/>
      <c r="F73" s="3"/>
      <c r="G73" s="3"/>
    </row>
    <row r="74" spans="1:7" ht="15.75" customHeight="1">
      <c r="A74" s="3"/>
      <c r="B74" s="3"/>
      <c r="C74" s="3"/>
      <c r="D74" s="3"/>
      <c r="E74" s="51"/>
      <c r="F74" s="3"/>
      <c r="G74" s="3"/>
    </row>
    <row r="75" spans="1:7" ht="15.75" customHeight="1">
      <c r="A75" s="3"/>
      <c r="B75" s="3"/>
      <c r="C75" s="3"/>
      <c r="D75" s="3"/>
      <c r="E75" s="51"/>
      <c r="F75" s="3"/>
      <c r="G75" s="3"/>
    </row>
    <row r="76" spans="1:7" ht="15.75" customHeight="1">
      <c r="A76" s="3"/>
      <c r="B76" s="3"/>
      <c r="C76" s="3"/>
      <c r="D76" s="3"/>
      <c r="E76" s="51"/>
      <c r="F76" s="3"/>
      <c r="G76" s="3"/>
    </row>
    <row r="77" spans="1:7" ht="15.75" customHeight="1">
      <c r="A77" s="3"/>
      <c r="B77" s="3"/>
      <c r="C77" s="3"/>
      <c r="D77" s="3"/>
      <c r="E77" s="51"/>
      <c r="F77" s="3"/>
      <c r="G77" s="3"/>
    </row>
    <row r="78" spans="1:7" ht="15.75" customHeight="1">
      <c r="A78" s="3"/>
      <c r="B78" s="3"/>
      <c r="C78" s="3"/>
      <c r="D78" s="3"/>
      <c r="E78" s="51"/>
      <c r="F78" s="3"/>
      <c r="G78" s="3"/>
    </row>
    <row r="79" spans="1:7" ht="15.75" customHeight="1">
      <c r="A79" s="3"/>
      <c r="B79" s="3"/>
      <c r="C79" s="3"/>
      <c r="D79" s="3"/>
      <c r="E79" s="51"/>
      <c r="F79" s="3"/>
      <c r="G79" s="3"/>
    </row>
    <row r="80" spans="1:7" ht="15.75" customHeight="1">
      <c r="A80" s="3"/>
      <c r="B80" s="3"/>
      <c r="C80" s="3"/>
      <c r="D80" s="3"/>
      <c r="E80" s="51"/>
      <c r="F80" s="3"/>
      <c r="G80" s="3"/>
    </row>
    <row r="81" spans="1:7" ht="15.75" customHeight="1">
      <c r="A81" s="3"/>
      <c r="B81" s="3"/>
      <c r="C81" s="3"/>
      <c r="D81" s="3"/>
      <c r="E81" s="51"/>
      <c r="F81" s="3"/>
      <c r="G81" s="3"/>
    </row>
    <row r="82" spans="1:7" ht="15.75" customHeight="1">
      <c r="A82" s="3"/>
      <c r="B82" s="3"/>
      <c r="C82" s="3"/>
      <c r="D82" s="3"/>
      <c r="E82" s="51"/>
      <c r="F82" s="3"/>
      <c r="G82" s="3"/>
    </row>
    <row r="83" spans="1:7" ht="15.75" customHeight="1">
      <c r="A83" s="3"/>
      <c r="B83" s="3"/>
      <c r="C83" s="3"/>
      <c r="D83" s="3"/>
      <c r="E83" s="51"/>
      <c r="F83" s="3"/>
      <c r="G83" s="3"/>
    </row>
    <row r="84" spans="1:7" ht="15.75" customHeight="1">
      <c r="A84" s="3"/>
      <c r="B84" s="3"/>
      <c r="C84" s="3"/>
      <c r="D84" s="3"/>
      <c r="E84" s="51"/>
      <c r="F84" s="3"/>
      <c r="G84" s="3"/>
    </row>
    <row r="85" spans="1:7" ht="15.75" customHeight="1">
      <c r="A85" s="3"/>
      <c r="B85" s="3"/>
      <c r="C85" s="3"/>
      <c r="D85" s="3"/>
      <c r="E85" s="51"/>
      <c r="F85" s="3"/>
      <c r="G85" s="3"/>
    </row>
    <row r="86" spans="1:7" ht="15.75" customHeight="1">
      <c r="A86" s="3"/>
      <c r="B86" s="3"/>
      <c r="C86" s="3"/>
      <c r="D86" s="3"/>
      <c r="E86" s="51"/>
      <c r="F86" s="3"/>
      <c r="G86" s="3"/>
    </row>
    <row r="87" spans="1:7" ht="15.75" customHeight="1">
      <c r="A87" s="3"/>
      <c r="B87" s="3"/>
      <c r="C87" s="3"/>
      <c r="D87" s="3"/>
      <c r="E87" s="51"/>
      <c r="F87" s="3"/>
      <c r="G87" s="3"/>
    </row>
    <row r="88" spans="1:7" ht="15.75" customHeight="1">
      <c r="A88" s="3"/>
      <c r="B88" s="3"/>
      <c r="C88" s="3"/>
      <c r="D88" s="3"/>
      <c r="E88" s="51"/>
      <c r="F88" s="3"/>
      <c r="G88" s="3"/>
    </row>
    <row r="89" spans="1:7" ht="15.75" customHeight="1">
      <c r="A89" s="3"/>
      <c r="B89" s="3"/>
      <c r="C89" s="3"/>
      <c r="D89" s="3"/>
      <c r="E89" s="51"/>
      <c r="F89" s="3"/>
      <c r="G89" s="3"/>
    </row>
    <row r="90" spans="1:7" ht="15.75" customHeight="1">
      <c r="A90" s="3"/>
      <c r="B90" s="3"/>
      <c r="C90" s="3"/>
      <c r="D90" s="3"/>
      <c r="E90" s="51"/>
      <c r="F90" s="3"/>
      <c r="G90" s="3"/>
    </row>
    <row r="91" spans="1:7" ht="15.75" customHeight="1">
      <c r="A91" s="3"/>
      <c r="B91" s="3"/>
      <c r="C91" s="3"/>
      <c r="D91" s="3"/>
      <c r="E91" s="51"/>
      <c r="F91" s="3"/>
      <c r="G91" s="3"/>
    </row>
    <row r="92" spans="1:7" ht="15.75" customHeight="1">
      <c r="A92" s="3"/>
      <c r="B92" s="3"/>
      <c r="C92" s="3"/>
      <c r="D92" s="3"/>
      <c r="E92" s="51"/>
      <c r="F92" s="3"/>
      <c r="G92" s="3"/>
    </row>
    <row r="93" spans="1:7" ht="15.75" customHeight="1">
      <c r="A93" s="3"/>
      <c r="B93" s="3"/>
      <c r="C93" s="3"/>
      <c r="D93" s="3"/>
      <c r="E93" s="51"/>
      <c r="F93" s="3"/>
      <c r="G93" s="3"/>
    </row>
    <row r="94" spans="1:7" ht="15.75" customHeight="1">
      <c r="A94" s="3"/>
      <c r="B94" s="3"/>
      <c r="C94" s="3"/>
      <c r="D94" s="3"/>
      <c r="E94" s="51"/>
      <c r="F94" s="3"/>
      <c r="G94" s="3"/>
    </row>
    <row r="95" spans="1:7" ht="15.75" customHeight="1">
      <c r="A95" s="3"/>
      <c r="B95" s="3"/>
      <c r="C95" s="3"/>
      <c r="D95" s="3"/>
      <c r="E95" s="51"/>
      <c r="F95" s="3"/>
      <c r="G95" s="3"/>
    </row>
    <row r="96" spans="1:7" ht="15.75" customHeight="1">
      <c r="A96" s="3"/>
      <c r="B96" s="3"/>
      <c r="C96" s="3"/>
      <c r="D96" s="3"/>
      <c r="E96" s="51"/>
      <c r="F96" s="3"/>
      <c r="G96" s="3"/>
    </row>
    <row r="97" spans="1:7" ht="15.75" customHeight="1">
      <c r="A97" s="3"/>
      <c r="B97" s="3"/>
      <c r="C97" s="3"/>
      <c r="D97" s="3"/>
      <c r="E97" s="51"/>
      <c r="F97" s="3"/>
      <c r="G97" s="3"/>
    </row>
    <row r="98" spans="1:7" ht="15.75" customHeight="1">
      <c r="A98" s="3"/>
      <c r="B98" s="3"/>
      <c r="C98" s="3"/>
      <c r="D98" s="3"/>
      <c r="E98" s="51"/>
      <c r="F98" s="3"/>
      <c r="G98" s="3"/>
    </row>
  </sheetData>
  <mergeCells count="6">
    <mergeCell ref="A19:C19"/>
    <mergeCell ref="A2:G2"/>
    <mergeCell ref="A3:G3"/>
    <mergeCell ref="A4:G4"/>
    <mergeCell ref="F5:G5"/>
    <mergeCell ref="A17:E1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X31"/>
  <sheetViews>
    <sheetView topLeftCell="A13" zoomScaleNormal="100" zoomScaleSheetLayoutView="80" workbookViewId="0">
      <selection activeCell="A15" sqref="A15:XFD17"/>
    </sheetView>
  </sheetViews>
  <sheetFormatPr defaultColWidth="9" defaultRowHeight="33" customHeight="1"/>
  <cols>
    <col min="1" max="1" width="7.75" style="84" customWidth="1"/>
    <col min="2" max="2" width="15.625" style="85" customWidth="1"/>
    <col min="3" max="3" width="10.625" style="86" customWidth="1"/>
    <col min="4" max="4" width="15.625" style="87" customWidth="1"/>
    <col min="5" max="5" width="10.25" style="86" customWidth="1"/>
    <col min="6" max="6" width="15.625" style="87" customWidth="1"/>
    <col min="7" max="7" width="10.25" style="84" customWidth="1"/>
    <col min="8" max="8" width="11.625" style="85" customWidth="1"/>
    <col min="9" max="9" width="10.625" style="84" customWidth="1"/>
    <col min="10" max="10" width="14.875" style="87" customWidth="1"/>
    <col min="11" max="11" width="17.5" style="88" customWidth="1"/>
    <col min="12" max="12" width="14.875" style="88" customWidth="1"/>
    <col min="13" max="13" width="15.875" style="88" customWidth="1"/>
    <col min="14" max="15" width="9" style="88"/>
    <col min="16" max="16" width="12.125" style="88" bestFit="1" customWidth="1"/>
    <col min="17" max="16384" width="9" style="88"/>
  </cols>
  <sheetData>
    <row r="1" spans="1:128" ht="5.0999999999999996" customHeight="1"/>
    <row r="2" spans="1:128" ht="50.1" customHeight="1">
      <c r="A2" s="260"/>
      <c r="B2" s="260"/>
      <c r="C2" s="260"/>
      <c r="D2" s="260"/>
      <c r="E2" s="260"/>
      <c r="F2" s="260"/>
      <c r="G2" s="260"/>
      <c r="H2" s="261"/>
      <c r="I2" s="261"/>
      <c r="J2" s="261"/>
      <c r="K2" s="261"/>
      <c r="L2" s="261"/>
      <c r="M2" s="261"/>
    </row>
    <row r="3" spans="1:128" s="4" customFormat="1" ht="25.5" customHeight="1">
      <c r="A3" s="257" t="s">
        <v>54</v>
      </c>
      <c r="B3" s="257"/>
      <c r="C3" s="257"/>
      <c r="D3" s="257"/>
      <c r="E3" s="257"/>
      <c r="F3" s="257"/>
      <c r="G3" s="257"/>
      <c r="H3" s="257" t="s">
        <v>55</v>
      </c>
      <c r="I3" s="257"/>
      <c r="J3" s="257"/>
      <c r="K3" s="257"/>
      <c r="L3" s="257"/>
      <c r="M3" s="257"/>
      <c r="N3" s="89"/>
    </row>
    <row r="4" spans="1:128" s="4" customFormat="1" ht="20.100000000000001" customHeight="1">
      <c r="A4" s="262" t="s">
        <v>56</v>
      </c>
      <c r="B4" s="263"/>
      <c r="C4" s="263"/>
      <c r="D4" s="263"/>
      <c r="E4" s="263"/>
      <c r="F4" s="263"/>
      <c r="G4" s="263"/>
      <c r="H4" s="258" t="s">
        <v>57</v>
      </c>
      <c r="I4" s="258"/>
      <c r="J4" s="258"/>
      <c r="K4" s="258"/>
      <c r="L4" s="258"/>
      <c r="M4" s="258"/>
      <c r="N4" s="89"/>
    </row>
    <row r="5" spans="1:128" s="7" customFormat="1" ht="20.100000000000001" customHeight="1">
      <c r="A5" s="5" t="s">
        <v>58</v>
      </c>
      <c r="B5" s="90"/>
      <c r="C5" s="91"/>
      <c r="D5" s="92"/>
      <c r="E5" s="91"/>
      <c r="F5" s="93"/>
      <c r="G5" s="94" t="s">
        <v>59</v>
      </c>
      <c r="H5" s="267" t="s">
        <v>58</v>
      </c>
      <c r="I5" s="267"/>
      <c r="J5" s="95"/>
      <c r="K5" s="95"/>
      <c r="L5" s="259" t="s">
        <v>59</v>
      </c>
      <c r="M5" s="259"/>
      <c r="N5" s="96"/>
    </row>
    <row r="6" spans="1:128" s="60" customFormat="1" ht="18" customHeight="1">
      <c r="A6" s="268" t="s">
        <v>60</v>
      </c>
      <c r="B6" s="98" t="s">
        <v>61</v>
      </c>
      <c r="C6" s="97"/>
      <c r="D6" s="167" t="s">
        <v>62</v>
      </c>
      <c r="E6" s="170"/>
      <c r="F6" s="167" t="s">
        <v>63</v>
      </c>
      <c r="G6" s="170"/>
      <c r="H6" s="270" t="s">
        <v>107</v>
      </c>
      <c r="I6" s="271"/>
      <c r="J6" s="272"/>
      <c r="K6" s="272"/>
      <c r="L6" s="272"/>
      <c r="M6" s="273"/>
    </row>
    <row r="7" spans="1:128" s="60" customFormat="1" ht="18" customHeight="1">
      <c r="A7" s="269"/>
      <c r="B7" s="99"/>
      <c r="C7" s="100"/>
      <c r="D7" s="101"/>
      <c r="E7" s="100"/>
      <c r="F7" s="101"/>
      <c r="G7" s="102"/>
      <c r="H7" s="103"/>
      <c r="I7" s="104"/>
      <c r="J7" s="274" t="s">
        <v>64</v>
      </c>
      <c r="K7" s="105" t="s">
        <v>65</v>
      </c>
      <c r="L7" s="105" t="s">
        <v>66</v>
      </c>
      <c r="M7" s="105" t="s">
        <v>67</v>
      </c>
    </row>
    <row r="8" spans="1:128" s="60" customFormat="1" ht="18" customHeight="1">
      <c r="A8" s="169" t="s">
        <v>68</v>
      </c>
      <c r="B8" s="276" t="s">
        <v>69</v>
      </c>
      <c r="C8" s="107" t="s">
        <v>70</v>
      </c>
      <c r="D8" s="278" t="s">
        <v>106</v>
      </c>
      <c r="E8" s="107" t="s">
        <v>70</v>
      </c>
      <c r="F8" s="278" t="s">
        <v>71</v>
      </c>
      <c r="G8" s="105" t="s">
        <v>72</v>
      </c>
      <c r="H8" s="108"/>
      <c r="I8" s="109" t="s">
        <v>72</v>
      </c>
      <c r="J8" s="275"/>
      <c r="K8" s="22" t="s">
        <v>73</v>
      </c>
      <c r="L8" s="22" t="s">
        <v>74</v>
      </c>
      <c r="M8" s="22" t="s">
        <v>75</v>
      </c>
    </row>
    <row r="9" spans="1:128" s="113" customFormat="1" ht="35.1" customHeight="1">
      <c r="A9" s="110" t="s">
        <v>76</v>
      </c>
      <c r="B9" s="277"/>
      <c r="C9" s="172" t="s">
        <v>77</v>
      </c>
      <c r="D9" s="279"/>
      <c r="E9" s="172" t="s">
        <v>77</v>
      </c>
      <c r="F9" s="279"/>
      <c r="G9" s="168" t="s">
        <v>77</v>
      </c>
      <c r="H9" s="164"/>
      <c r="I9" s="165" t="s">
        <v>77</v>
      </c>
      <c r="J9" s="166" t="s">
        <v>78</v>
      </c>
      <c r="K9" s="33" t="s">
        <v>79</v>
      </c>
      <c r="L9" s="33" t="s">
        <v>80</v>
      </c>
      <c r="M9" s="33" t="s">
        <v>81</v>
      </c>
      <c r="N9" s="112"/>
    </row>
    <row r="10" spans="1:128" s="124" customFormat="1" ht="72" customHeight="1">
      <c r="A10" s="146">
        <v>2015</v>
      </c>
      <c r="B10" s="115">
        <v>112.7</v>
      </c>
      <c r="C10" s="114">
        <v>100</v>
      </c>
      <c r="D10" s="115">
        <v>4.3000000000000007</v>
      </c>
      <c r="E10" s="116">
        <f t="shared" ref="E10:E11" si="0">D10/B10*100</f>
        <v>3.8154392191659281</v>
      </c>
      <c r="F10" s="115">
        <v>19.899999999999999</v>
      </c>
      <c r="G10" s="117">
        <f t="shared" ref="G10:G11" si="1">F10/B10*100</f>
        <v>17.657497781721382</v>
      </c>
      <c r="H10" s="116">
        <f t="shared" ref="H10:H11" si="2">SUM(J10:M10)</f>
        <v>88.45</v>
      </c>
      <c r="I10" s="116">
        <f t="shared" ref="I10:I11" si="3">H10/B10*100</f>
        <v>78.482697426796804</v>
      </c>
      <c r="J10" s="115">
        <v>9.8000000000000007</v>
      </c>
      <c r="K10" s="115">
        <v>25.8</v>
      </c>
      <c r="L10" s="115">
        <v>11.149999999999999</v>
      </c>
      <c r="M10" s="118">
        <v>41.7</v>
      </c>
      <c r="N10" s="122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</row>
    <row r="11" spans="1:128" s="124" customFormat="1" ht="72" customHeight="1">
      <c r="A11" s="146">
        <v>2016</v>
      </c>
      <c r="B11" s="115">
        <v>113.75</v>
      </c>
      <c r="C11" s="114">
        <v>100</v>
      </c>
      <c r="D11" s="115">
        <v>4.3</v>
      </c>
      <c r="E11" s="116">
        <f t="shared" si="0"/>
        <v>3.7802197802197806</v>
      </c>
      <c r="F11" s="115">
        <v>21.2</v>
      </c>
      <c r="G11" s="117">
        <f t="shared" si="1"/>
        <v>18.637362637362635</v>
      </c>
      <c r="H11" s="116">
        <f t="shared" si="2"/>
        <v>88.300000000000011</v>
      </c>
      <c r="I11" s="116">
        <f t="shared" si="3"/>
        <v>77.626373626373635</v>
      </c>
      <c r="J11" s="115">
        <v>9.75</v>
      </c>
      <c r="K11" s="115">
        <v>25.85</v>
      </c>
      <c r="L11" s="115">
        <v>10.85</v>
      </c>
      <c r="M11" s="118">
        <v>41.85</v>
      </c>
      <c r="N11" s="122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</row>
    <row r="12" spans="1:128" s="124" customFormat="1" ht="72" customHeight="1">
      <c r="A12" s="146">
        <v>2017</v>
      </c>
      <c r="B12" s="115">
        <v>109.8</v>
      </c>
      <c r="C12" s="114">
        <v>100</v>
      </c>
      <c r="D12" s="115">
        <v>4.4000000000000004</v>
      </c>
      <c r="E12" s="116">
        <v>4.0072859744990899</v>
      </c>
      <c r="F12" s="115">
        <v>17.3</v>
      </c>
      <c r="G12" s="117">
        <v>15.755919854280512</v>
      </c>
      <c r="H12" s="116">
        <v>88</v>
      </c>
      <c r="I12" s="116">
        <v>80.145719489981786</v>
      </c>
      <c r="J12" s="115">
        <v>9.85</v>
      </c>
      <c r="K12" s="115">
        <v>26.75</v>
      </c>
      <c r="L12" s="115">
        <v>10</v>
      </c>
      <c r="M12" s="118">
        <v>41.400000000000006</v>
      </c>
      <c r="N12" s="122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</row>
    <row r="13" spans="1:128" s="121" customFormat="1" ht="72" customHeight="1">
      <c r="A13" s="146">
        <v>2018</v>
      </c>
      <c r="B13" s="115">
        <v>108.3</v>
      </c>
      <c r="C13" s="194">
        <v>100</v>
      </c>
      <c r="D13" s="115">
        <v>4.9000000000000004</v>
      </c>
      <c r="E13" s="115">
        <v>4.5</v>
      </c>
      <c r="F13" s="115">
        <v>15.3</v>
      </c>
      <c r="G13" s="118">
        <v>14.1</v>
      </c>
      <c r="H13" s="115">
        <v>88.1</v>
      </c>
      <c r="I13" s="115">
        <v>81.3</v>
      </c>
      <c r="J13" s="115">
        <v>10.4</v>
      </c>
      <c r="K13" s="115">
        <v>26.9</v>
      </c>
      <c r="L13" s="115">
        <v>10.9</v>
      </c>
      <c r="M13" s="118">
        <v>39.9</v>
      </c>
      <c r="N13" s="119"/>
      <c r="O13" s="120"/>
      <c r="P13" s="125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</row>
    <row r="14" spans="1:128" s="126" customFormat="1" ht="72" customHeight="1">
      <c r="A14" s="206" t="s">
        <v>108</v>
      </c>
      <c r="B14" s="35">
        <v>112.6</v>
      </c>
      <c r="C14" s="207">
        <v>100</v>
      </c>
      <c r="D14" s="35">
        <v>5.0999999999999996</v>
      </c>
      <c r="E14" s="35">
        <v>4.5999999999999996</v>
      </c>
      <c r="F14" s="35">
        <v>15.7</v>
      </c>
      <c r="G14" s="36">
        <v>13.9</v>
      </c>
      <c r="H14" s="35">
        <v>91.8</v>
      </c>
      <c r="I14" s="35">
        <v>81.5</v>
      </c>
      <c r="J14" s="35">
        <v>10</v>
      </c>
      <c r="K14" s="35">
        <v>27.2</v>
      </c>
      <c r="L14" s="35">
        <v>11.8</v>
      </c>
      <c r="M14" s="36">
        <v>42.9</v>
      </c>
      <c r="N14" s="115"/>
      <c r="P14" s="208"/>
    </row>
    <row r="15" spans="1:128" s="297" customFormat="1" ht="72" customHeight="1">
      <c r="A15" s="294" t="s">
        <v>111</v>
      </c>
      <c r="B15" s="201">
        <v>92.6</v>
      </c>
      <c r="C15" s="295">
        <v>100</v>
      </c>
      <c r="D15" s="201">
        <v>3.7</v>
      </c>
      <c r="E15" s="201">
        <v>4</v>
      </c>
      <c r="F15" s="201">
        <v>4.0999999999999996</v>
      </c>
      <c r="G15" s="202">
        <v>4.4000000000000004</v>
      </c>
      <c r="H15" s="201">
        <v>84.7</v>
      </c>
      <c r="I15" s="201">
        <v>91.5</v>
      </c>
      <c r="J15" s="201">
        <v>7.5</v>
      </c>
      <c r="K15" s="201">
        <v>24.9</v>
      </c>
      <c r="L15" s="201">
        <v>10.4</v>
      </c>
      <c r="M15" s="202">
        <v>41.9</v>
      </c>
      <c r="N15" s="296"/>
      <c r="P15" s="298"/>
    </row>
    <row r="16" spans="1:128" s="297" customFormat="1" ht="72" customHeight="1">
      <c r="A16" s="294" t="s">
        <v>109</v>
      </c>
      <c r="B16" s="201">
        <v>91.3</v>
      </c>
      <c r="C16" s="295">
        <v>100</v>
      </c>
      <c r="D16" s="201">
        <v>3.5</v>
      </c>
      <c r="E16" s="299">
        <v>3.8</v>
      </c>
      <c r="F16" s="201">
        <v>4.4000000000000004</v>
      </c>
      <c r="G16" s="300">
        <f t="shared" ref="G16:G17" si="4">F16/B16*100</f>
        <v>4.8192771084337354</v>
      </c>
      <c r="H16" s="299">
        <f>SUM(J16:M16)</f>
        <v>83.4</v>
      </c>
      <c r="I16" s="299">
        <f t="shared" ref="I16:I17" si="5">H16/B16*100</f>
        <v>91.347207009857627</v>
      </c>
      <c r="J16" s="299">
        <v>7.5</v>
      </c>
      <c r="K16" s="201">
        <v>24.9</v>
      </c>
      <c r="L16" s="201">
        <v>10.8</v>
      </c>
      <c r="M16" s="202">
        <v>40.200000000000003</v>
      </c>
      <c r="N16" s="301"/>
      <c r="P16" s="298"/>
    </row>
    <row r="17" spans="1:16" s="297" customFormat="1" ht="72" customHeight="1">
      <c r="A17" s="302" t="s">
        <v>110</v>
      </c>
      <c r="B17" s="204">
        <v>93.9</v>
      </c>
      <c r="C17" s="303">
        <v>100</v>
      </c>
      <c r="D17" s="204">
        <v>3.9</v>
      </c>
      <c r="E17" s="304">
        <v>4.0999999999999996</v>
      </c>
      <c r="F17" s="204">
        <v>3.8</v>
      </c>
      <c r="G17" s="305">
        <f t="shared" si="4"/>
        <v>4.0468583599574011</v>
      </c>
      <c r="H17" s="304">
        <v>86.1</v>
      </c>
      <c r="I17" s="304">
        <f t="shared" si="5"/>
        <v>91.693290734824274</v>
      </c>
      <c r="J17" s="304">
        <v>7.5</v>
      </c>
      <c r="K17" s="204">
        <v>24.9</v>
      </c>
      <c r="L17" s="204">
        <v>10.1</v>
      </c>
      <c r="M17" s="205">
        <v>43.6</v>
      </c>
      <c r="N17" s="301"/>
      <c r="P17" s="298"/>
    </row>
    <row r="18" spans="1:16" s="75" customFormat="1" ht="17.25" customHeight="1">
      <c r="A18" s="244" t="s">
        <v>82</v>
      </c>
      <c r="B18" s="244"/>
      <c r="C18" s="244"/>
      <c r="D18" s="244"/>
      <c r="E18" s="244"/>
      <c r="F18" s="127"/>
      <c r="G18" s="127"/>
      <c r="H18" s="244" t="s">
        <v>82</v>
      </c>
      <c r="I18" s="244"/>
      <c r="J18" s="244"/>
      <c r="K18" s="244"/>
      <c r="L18" s="244"/>
      <c r="M18" s="128"/>
    </row>
    <row r="19" spans="1:16" s="3" customFormat="1" ht="17.25" customHeight="1">
      <c r="A19" s="76"/>
      <c r="B19" s="77"/>
      <c r="C19" s="78"/>
      <c r="D19" s="78"/>
      <c r="E19" s="80"/>
      <c r="F19" s="80"/>
      <c r="G19" s="79"/>
      <c r="H19" s="76"/>
      <c r="I19" s="77"/>
      <c r="J19" s="78"/>
      <c r="K19" s="78"/>
      <c r="L19" s="80"/>
      <c r="M19" s="79"/>
    </row>
    <row r="20" spans="1:16" s="3" customFormat="1" ht="17.25" customHeight="1">
      <c r="A20" s="264"/>
      <c r="B20" s="265"/>
      <c r="C20" s="265"/>
      <c r="D20" s="266"/>
      <c r="E20" s="266"/>
      <c r="F20" s="129"/>
      <c r="G20" s="79"/>
      <c r="H20" s="264"/>
      <c r="I20" s="266"/>
      <c r="J20" s="266"/>
      <c r="K20" s="266"/>
      <c r="L20" s="129"/>
      <c r="M20" s="79"/>
    </row>
    <row r="21" spans="1:16" ht="14.25" customHeight="1">
      <c r="E21" s="130"/>
      <c r="F21" s="131"/>
      <c r="G21" s="132"/>
      <c r="L21" s="79"/>
      <c r="M21" s="79"/>
    </row>
    <row r="22" spans="1:16" ht="24.95" customHeight="1"/>
    <row r="23" spans="1:16" ht="24.95" customHeight="1"/>
    <row r="24" spans="1:16" ht="24.95" customHeight="1"/>
    <row r="25" spans="1:16" ht="24.95" customHeight="1"/>
    <row r="26" spans="1:16" ht="24.95" customHeight="1"/>
    <row r="27" spans="1:16" ht="24.95" customHeight="1"/>
    <row r="28" spans="1:16" ht="24.95" customHeight="1"/>
    <row r="29" spans="1:16" ht="24.95" customHeight="1"/>
    <row r="30" spans="1:16" ht="24.95" customHeight="1"/>
    <row r="31" spans="1:16" ht="24.9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</row>
  </sheetData>
  <mergeCells count="18">
    <mergeCell ref="A18:E18"/>
    <mergeCell ref="H18:L18"/>
    <mergeCell ref="A20:E20"/>
    <mergeCell ref="H20:K20"/>
    <mergeCell ref="H5:I5"/>
    <mergeCell ref="L5:M5"/>
    <mergeCell ref="A6:A7"/>
    <mergeCell ref="H6:M6"/>
    <mergeCell ref="J7:J8"/>
    <mergeCell ref="B8:B9"/>
    <mergeCell ref="D8:D9"/>
    <mergeCell ref="F8:F9"/>
    <mergeCell ref="A2:G2"/>
    <mergeCell ref="H2:M2"/>
    <mergeCell ref="A3:G3"/>
    <mergeCell ref="H3:M3"/>
    <mergeCell ref="A4:G4"/>
    <mergeCell ref="H4:M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view="pageBreakPreview" topLeftCell="A10" zoomScale="80" zoomScaleSheetLayoutView="80" workbookViewId="0">
      <selection activeCell="R16" sqref="R16"/>
    </sheetView>
  </sheetViews>
  <sheetFormatPr defaultColWidth="9" defaultRowHeight="33" customHeight="1"/>
  <cols>
    <col min="1" max="1" width="10.125" style="84" customWidth="1"/>
    <col min="2" max="2" width="10.375" style="85" customWidth="1"/>
    <col min="3" max="3" width="11.125" style="87" customWidth="1"/>
    <col min="4" max="4" width="10.625" style="84" customWidth="1"/>
    <col min="5" max="5" width="10.625" style="85" customWidth="1"/>
    <col min="6" max="6" width="10.625" style="86" customWidth="1"/>
    <col min="7" max="7" width="10.625" style="84" customWidth="1"/>
    <col min="8" max="8" width="11.25" style="87" customWidth="1"/>
    <col min="9" max="11" width="14.125" style="88" customWidth="1"/>
    <col min="12" max="12" width="14.75" style="88" customWidth="1"/>
    <col min="13" max="14" width="14.125" style="88" customWidth="1"/>
    <col min="15" max="16384" width="9" style="88"/>
  </cols>
  <sheetData>
    <row r="1" spans="1:18" ht="5.0999999999999996" customHeight="1"/>
    <row r="2" spans="1:18" ht="50.1" customHeight="1">
      <c r="A2" s="260"/>
      <c r="B2" s="260"/>
      <c r="C2" s="260"/>
      <c r="D2" s="260"/>
      <c r="E2" s="260"/>
      <c r="F2" s="260"/>
      <c r="G2" s="260"/>
      <c r="H2" s="260"/>
      <c r="I2" s="280"/>
      <c r="J2" s="280"/>
      <c r="K2" s="280"/>
      <c r="L2" s="280"/>
      <c r="M2" s="280"/>
      <c r="N2" s="280"/>
    </row>
    <row r="3" spans="1:18" s="4" customFormat="1" ht="21" customHeight="1">
      <c r="A3" s="281" t="s">
        <v>83</v>
      </c>
      <c r="B3" s="281"/>
      <c r="C3" s="281"/>
      <c r="D3" s="281"/>
      <c r="E3" s="281"/>
      <c r="F3" s="281"/>
      <c r="G3" s="281"/>
      <c r="H3" s="281"/>
      <c r="I3" s="281" t="s">
        <v>84</v>
      </c>
      <c r="J3" s="281"/>
      <c r="K3" s="281"/>
      <c r="L3" s="281"/>
      <c r="M3" s="281"/>
      <c r="N3" s="281"/>
    </row>
    <row r="4" spans="1:18" s="4" customFormat="1" ht="20.100000000000001" customHeight="1">
      <c r="A4" s="262" t="s">
        <v>85</v>
      </c>
      <c r="B4" s="262"/>
      <c r="C4" s="262"/>
      <c r="D4" s="262"/>
      <c r="E4" s="262"/>
      <c r="F4" s="262"/>
      <c r="G4" s="262"/>
      <c r="H4" s="262"/>
      <c r="I4" s="258" t="s">
        <v>86</v>
      </c>
      <c r="J4" s="258"/>
      <c r="K4" s="258"/>
      <c r="L4" s="258"/>
      <c r="M4" s="258"/>
      <c r="N4" s="258"/>
    </row>
    <row r="5" spans="1:18" s="7" customFormat="1" ht="20.100000000000001" customHeight="1">
      <c r="A5" s="282" t="s">
        <v>87</v>
      </c>
      <c r="B5" s="282"/>
      <c r="C5" s="93"/>
      <c r="D5" s="133"/>
      <c r="E5" s="229"/>
      <c r="F5" s="229"/>
      <c r="G5" s="229" t="s">
        <v>88</v>
      </c>
      <c r="H5" s="229"/>
      <c r="I5" s="282" t="s">
        <v>87</v>
      </c>
      <c r="J5" s="282"/>
      <c r="K5" s="134"/>
      <c r="L5" s="134"/>
      <c r="M5" s="259" t="s">
        <v>88</v>
      </c>
      <c r="N5" s="259"/>
    </row>
    <row r="6" spans="1:18" s="60" customFormat="1" ht="24.95" customHeight="1">
      <c r="A6" s="135" t="s">
        <v>40</v>
      </c>
      <c r="B6" s="136" t="s">
        <v>89</v>
      </c>
      <c r="C6" s="291" t="s">
        <v>90</v>
      </c>
      <c r="D6" s="292"/>
      <c r="E6" s="291" t="s">
        <v>91</v>
      </c>
      <c r="F6" s="292"/>
      <c r="G6" s="291" t="s">
        <v>92</v>
      </c>
      <c r="H6" s="292"/>
      <c r="I6" s="293" t="s">
        <v>93</v>
      </c>
      <c r="J6" s="285"/>
      <c r="K6" s="284" t="s">
        <v>94</v>
      </c>
      <c r="L6" s="285"/>
      <c r="M6" s="284" t="s">
        <v>95</v>
      </c>
      <c r="N6" s="285"/>
    </row>
    <row r="7" spans="1:18" s="139" customFormat="1" ht="33" customHeight="1">
      <c r="A7" s="137" t="s">
        <v>11</v>
      </c>
      <c r="B7" s="138"/>
      <c r="C7" s="286" t="s">
        <v>96</v>
      </c>
      <c r="D7" s="287"/>
      <c r="E7" s="288" t="s">
        <v>97</v>
      </c>
      <c r="F7" s="289"/>
      <c r="G7" s="286" t="s">
        <v>98</v>
      </c>
      <c r="H7" s="287"/>
      <c r="I7" s="290" t="s">
        <v>99</v>
      </c>
      <c r="J7" s="287"/>
      <c r="K7" s="286" t="s">
        <v>100</v>
      </c>
      <c r="L7" s="287"/>
      <c r="M7" s="288" t="s">
        <v>101</v>
      </c>
      <c r="N7" s="289"/>
    </row>
    <row r="8" spans="1:18" s="60" customFormat="1" ht="21.75" customHeight="1">
      <c r="A8" s="106" t="s">
        <v>102</v>
      </c>
      <c r="B8" s="140" t="s">
        <v>12</v>
      </c>
      <c r="C8" s="141"/>
      <c r="D8" s="105" t="s">
        <v>103</v>
      </c>
      <c r="E8" s="142"/>
      <c r="F8" s="105" t="s">
        <v>103</v>
      </c>
      <c r="G8" s="109"/>
      <c r="H8" s="105" t="s">
        <v>103</v>
      </c>
      <c r="I8" s="23"/>
      <c r="J8" s="105" t="s">
        <v>103</v>
      </c>
      <c r="K8" s="22"/>
      <c r="L8" s="105" t="s">
        <v>103</v>
      </c>
      <c r="M8" s="22"/>
      <c r="N8" s="105" t="s">
        <v>103</v>
      </c>
    </row>
    <row r="9" spans="1:18" s="113" customFormat="1" ht="33" customHeight="1">
      <c r="A9" s="26"/>
      <c r="B9" s="138"/>
      <c r="C9" s="143"/>
      <c r="D9" s="171" t="s">
        <v>104</v>
      </c>
      <c r="E9" s="111"/>
      <c r="F9" s="171" t="s">
        <v>104</v>
      </c>
      <c r="G9" s="111"/>
      <c r="H9" s="171" t="s">
        <v>104</v>
      </c>
      <c r="I9" s="111"/>
      <c r="J9" s="151" t="s">
        <v>104</v>
      </c>
      <c r="K9" s="151"/>
      <c r="L9" s="151" t="s">
        <v>104</v>
      </c>
      <c r="M9" s="151"/>
      <c r="N9" s="151" t="s">
        <v>104</v>
      </c>
    </row>
    <row r="10" spans="1:18" s="144" customFormat="1" ht="67.5" customHeight="1">
      <c r="A10" s="221">
        <v>2015</v>
      </c>
      <c r="B10" s="219">
        <v>112.7</v>
      </c>
      <c r="C10" s="219">
        <v>19.850000000000001</v>
      </c>
      <c r="D10" s="219">
        <f t="shared" ref="D10:D11" si="0">C10/B10*100</f>
        <v>17.613132209405503</v>
      </c>
      <c r="E10" s="219">
        <v>15.05</v>
      </c>
      <c r="F10" s="219">
        <f t="shared" ref="F10:F11" si="1">E10/B10*100</f>
        <v>13.354037267080745</v>
      </c>
      <c r="G10" s="219">
        <v>28.65</v>
      </c>
      <c r="H10" s="219">
        <f t="shared" ref="H10:H11" si="2">G10/B10*100</f>
        <v>25.421472937000882</v>
      </c>
      <c r="I10" s="219">
        <v>3.3</v>
      </c>
      <c r="J10" s="219">
        <f t="shared" ref="J10:J11" si="3">I10/B10*100</f>
        <v>2.9281277728482697</v>
      </c>
      <c r="K10" s="219">
        <v>31.900000000000002</v>
      </c>
      <c r="L10" s="219">
        <f t="shared" ref="L10:L11" si="4">K10/B10*100</f>
        <v>28.305235137533273</v>
      </c>
      <c r="M10" s="219">
        <v>14</v>
      </c>
      <c r="N10" s="220">
        <f t="shared" ref="N10:N11" si="5">M10/B10*100</f>
        <v>12.422360248447205</v>
      </c>
    </row>
    <row r="11" spans="1:18" s="145" customFormat="1" ht="67.5" customHeight="1">
      <c r="A11" s="146">
        <v>2016</v>
      </c>
      <c r="B11" s="35">
        <v>113.75</v>
      </c>
      <c r="C11" s="35">
        <v>20.25</v>
      </c>
      <c r="D11" s="35">
        <f t="shared" si="0"/>
        <v>17.802197802197803</v>
      </c>
      <c r="E11" s="35">
        <v>15.65</v>
      </c>
      <c r="F11" s="35">
        <f t="shared" si="1"/>
        <v>13.758241758241759</v>
      </c>
      <c r="G11" s="35">
        <v>29.65</v>
      </c>
      <c r="H11" s="35">
        <f t="shared" si="2"/>
        <v>26.065934065934066</v>
      </c>
      <c r="I11" s="35">
        <v>3.15</v>
      </c>
      <c r="J11" s="35">
        <f t="shared" si="3"/>
        <v>2.7692307692307692</v>
      </c>
      <c r="K11" s="35">
        <v>30.700000000000003</v>
      </c>
      <c r="L11" s="35">
        <f t="shared" si="4"/>
        <v>26.989010989010993</v>
      </c>
      <c r="M11" s="35">
        <v>14.35</v>
      </c>
      <c r="N11" s="36">
        <f t="shared" si="5"/>
        <v>12.615384615384615</v>
      </c>
    </row>
    <row r="12" spans="1:18" s="145" customFormat="1" ht="67.5" customHeight="1">
      <c r="A12" s="146">
        <v>2017</v>
      </c>
      <c r="B12" s="35">
        <v>109.8</v>
      </c>
      <c r="C12" s="35">
        <v>21.25</v>
      </c>
      <c r="D12" s="35">
        <v>19.35336976320583</v>
      </c>
      <c r="E12" s="35">
        <v>15.45</v>
      </c>
      <c r="F12" s="35">
        <v>14.071038251366119</v>
      </c>
      <c r="G12" s="35">
        <v>28.95</v>
      </c>
      <c r="H12" s="35">
        <v>26.366120218579237</v>
      </c>
      <c r="I12" s="35">
        <v>3.3</v>
      </c>
      <c r="J12" s="35">
        <v>3.0054644808743167</v>
      </c>
      <c r="K12" s="35">
        <v>26.6</v>
      </c>
      <c r="L12" s="35">
        <v>24.22586520947177</v>
      </c>
      <c r="M12" s="35">
        <v>14.2</v>
      </c>
      <c r="N12" s="36">
        <v>12.932604735883423</v>
      </c>
    </row>
    <row r="13" spans="1:18" s="147" customFormat="1" ht="67.5" customHeight="1">
      <c r="A13" s="146">
        <v>2018</v>
      </c>
      <c r="B13" s="35">
        <v>108.3</v>
      </c>
      <c r="C13" s="35">
        <v>19.7</v>
      </c>
      <c r="D13" s="35">
        <v>18.2</v>
      </c>
      <c r="E13" s="35">
        <v>17.399999999999999</v>
      </c>
      <c r="F13" s="35">
        <v>16</v>
      </c>
      <c r="G13" s="35">
        <v>29.2</v>
      </c>
      <c r="H13" s="35">
        <v>27</v>
      </c>
      <c r="I13" s="35">
        <v>4</v>
      </c>
      <c r="J13" s="35">
        <v>3.7</v>
      </c>
      <c r="K13" s="35">
        <v>25.2</v>
      </c>
      <c r="L13" s="35">
        <v>23.2</v>
      </c>
      <c r="M13" s="35">
        <v>12.9</v>
      </c>
      <c r="N13" s="36">
        <v>11.9</v>
      </c>
    </row>
    <row r="14" spans="1:18" s="147" customFormat="1" ht="67.5" customHeight="1">
      <c r="A14" s="209">
        <v>2019</v>
      </c>
      <c r="B14" s="210">
        <v>112.6</v>
      </c>
      <c r="C14" s="210">
        <v>18.100000000000001</v>
      </c>
      <c r="D14" s="210">
        <v>16.100000000000001</v>
      </c>
      <c r="E14" s="210">
        <v>17.2</v>
      </c>
      <c r="F14" s="210">
        <v>15.3</v>
      </c>
      <c r="G14" s="210">
        <v>30.7</v>
      </c>
      <c r="H14" s="210">
        <v>27.3</v>
      </c>
      <c r="I14" s="210">
        <v>4.4000000000000004</v>
      </c>
      <c r="J14" s="210">
        <v>3.9</v>
      </c>
      <c r="K14" s="210">
        <v>27</v>
      </c>
      <c r="L14" s="210">
        <v>23.9</v>
      </c>
      <c r="M14" s="210">
        <v>15.2</v>
      </c>
      <c r="N14" s="211">
        <v>13.5</v>
      </c>
      <c r="R14" s="195"/>
    </row>
    <row r="15" spans="1:18" s="147" customFormat="1" ht="67.5" customHeight="1">
      <c r="A15" s="200">
        <v>2020</v>
      </c>
      <c r="B15" s="201">
        <v>109.8</v>
      </c>
      <c r="C15" s="201">
        <v>18.3</v>
      </c>
      <c r="D15" s="201">
        <v>16.600000000000001</v>
      </c>
      <c r="E15" s="201">
        <f>AVERAGE(E16:E17)</f>
        <v>15.9</v>
      </c>
      <c r="F15" s="201">
        <f t="shared" ref="F15:N15" si="6">AVERAGE(F16:F17)</f>
        <v>14.494147754258821</v>
      </c>
      <c r="G15" s="201">
        <f t="shared" si="6"/>
        <v>30.5</v>
      </c>
      <c r="H15" s="201">
        <f t="shared" si="6"/>
        <v>27.799122163138822</v>
      </c>
      <c r="I15" s="201">
        <f t="shared" si="6"/>
        <v>4.3</v>
      </c>
      <c r="J15" s="201">
        <f t="shared" si="6"/>
        <v>3.9152254708865719</v>
      </c>
      <c r="K15" s="201">
        <f t="shared" si="6"/>
        <v>24.950000000000003</v>
      </c>
      <c r="L15" s="201">
        <f t="shared" si="6"/>
        <v>22.740848808128046</v>
      </c>
      <c r="M15" s="201">
        <f t="shared" si="6"/>
        <v>15.8</v>
      </c>
      <c r="N15" s="202">
        <f t="shared" si="6"/>
        <v>14.377235694049109</v>
      </c>
      <c r="R15" s="195"/>
    </row>
    <row r="16" spans="1:18" s="147" customFormat="1" ht="67.5" customHeight="1">
      <c r="A16" s="200" t="s">
        <v>15</v>
      </c>
      <c r="B16" s="201">
        <v>108.4</v>
      </c>
      <c r="C16" s="201">
        <v>17.899999999999999</v>
      </c>
      <c r="D16" s="201">
        <f>C16/$B$16*100</f>
        <v>16.512915129151288</v>
      </c>
      <c r="E16" s="201">
        <v>16.3</v>
      </c>
      <c r="F16" s="201">
        <f>E16/$B$16*100</f>
        <v>15.036900369003689</v>
      </c>
      <c r="G16" s="201">
        <v>30.9</v>
      </c>
      <c r="H16" s="201">
        <f>G16/B16*100</f>
        <v>28.505535055350549</v>
      </c>
      <c r="I16" s="201">
        <v>4</v>
      </c>
      <c r="J16" s="201">
        <f>I16/$B$16*100</f>
        <v>3.6900369003690034</v>
      </c>
      <c r="K16" s="201">
        <v>25.3</v>
      </c>
      <c r="L16" s="201">
        <f>K16/$B$16*100</f>
        <v>23.339483394833948</v>
      </c>
      <c r="M16" s="201">
        <v>13.9</v>
      </c>
      <c r="N16" s="202">
        <f>M16/$B$16*100</f>
        <v>12.822878228782287</v>
      </c>
    </row>
    <row r="17" spans="1:14" s="147" customFormat="1" ht="67.5" customHeight="1">
      <c r="A17" s="203" t="s">
        <v>16</v>
      </c>
      <c r="B17" s="204">
        <v>111.1</v>
      </c>
      <c r="C17" s="204">
        <v>18.600000000000001</v>
      </c>
      <c r="D17" s="204">
        <f>C17/$B$17*100</f>
        <v>16.741674167416747</v>
      </c>
      <c r="E17" s="204">
        <v>15.5</v>
      </c>
      <c r="F17" s="204">
        <f>E17/$B$17*100</f>
        <v>13.951395139513952</v>
      </c>
      <c r="G17" s="204">
        <v>30.1</v>
      </c>
      <c r="H17" s="204">
        <f>G17/$B$17*100</f>
        <v>27.092709270927095</v>
      </c>
      <c r="I17" s="204">
        <v>4.5999999999999996</v>
      </c>
      <c r="J17" s="204">
        <f>I17/$B$17*100</f>
        <v>4.1404140414041404</v>
      </c>
      <c r="K17" s="204">
        <v>24.6</v>
      </c>
      <c r="L17" s="204">
        <f>K17/$B$17*100</f>
        <v>22.142214221422144</v>
      </c>
      <c r="M17" s="204">
        <v>17.7</v>
      </c>
      <c r="N17" s="205">
        <f>M17/$B$17*100</f>
        <v>15.931593159315932</v>
      </c>
    </row>
    <row r="18" spans="1:14" ht="18" customHeight="1">
      <c r="A18" s="283" t="s">
        <v>105</v>
      </c>
      <c r="B18" s="283"/>
      <c r="C18" s="283"/>
      <c r="D18" s="283"/>
      <c r="E18" s="283"/>
      <c r="F18" s="283"/>
      <c r="G18" s="57"/>
      <c r="H18" s="127"/>
      <c r="I18" s="283" t="s">
        <v>105</v>
      </c>
      <c r="J18" s="283"/>
      <c r="K18" s="283"/>
      <c r="L18" s="283"/>
      <c r="M18" s="283"/>
      <c r="N18" s="283"/>
    </row>
    <row r="19" spans="1:14" ht="24.95" customHeight="1">
      <c r="A19" s="76"/>
      <c r="B19" s="77"/>
      <c r="C19" s="80"/>
      <c r="D19" s="132"/>
      <c r="E19" s="148"/>
      <c r="F19" s="130"/>
      <c r="G19" s="78"/>
      <c r="H19" s="78"/>
      <c r="I19" s="80"/>
      <c r="J19" s="132"/>
      <c r="K19" s="78"/>
      <c r="L19" s="80"/>
      <c r="M19" s="132"/>
      <c r="N19" s="79"/>
    </row>
    <row r="20" spans="1:14" ht="24.95" customHeight="1">
      <c r="C20" s="129"/>
      <c r="D20" s="132"/>
      <c r="E20" s="149"/>
      <c r="F20" s="130"/>
      <c r="H20" s="129"/>
      <c r="I20" s="129"/>
      <c r="J20" s="132"/>
      <c r="K20" s="129"/>
      <c r="L20" s="129"/>
      <c r="M20" s="132"/>
      <c r="N20" s="79"/>
    </row>
    <row r="21" spans="1:14" ht="24.95" customHeight="1"/>
    <row r="22" spans="1:14" ht="24.95" customHeight="1"/>
    <row r="23" spans="1:14" ht="24.95" customHeight="1"/>
    <row r="24" spans="1:14" ht="24.95" customHeight="1"/>
    <row r="25" spans="1:14" ht="24.95" customHeight="1"/>
    <row r="26" spans="1:14" ht="24.95" customHeight="1"/>
    <row r="27" spans="1:14" ht="24.95" customHeight="1"/>
    <row r="28" spans="1:14" ht="24.95" customHeight="1"/>
  </sheetData>
  <mergeCells count="25">
    <mergeCell ref="A18:F18"/>
    <mergeCell ref="I18:N18"/>
    <mergeCell ref="M6:N6"/>
    <mergeCell ref="C7:D7"/>
    <mergeCell ref="E7:F7"/>
    <mergeCell ref="G7:H7"/>
    <mergeCell ref="I7:J7"/>
    <mergeCell ref="K7:L7"/>
    <mergeCell ref="M7:N7"/>
    <mergeCell ref="C6:D6"/>
    <mergeCell ref="E6:F6"/>
    <mergeCell ref="G6:H6"/>
    <mergeCell ref="I6:J6"/>
    <mergeCell ref="K6:L6"/>
    <mergeCell ref="A5:B5"/>
    <mergeCell ref="E5:F5"/>
    <mergeCell ref="G5:H5"/>
    <mergeCell ref="I5:J5"/>
    <mergeCell ref="M5:N5"/>
    <mergeCell ref="A2:H2"/>
    <mergeCell ref="I2:N2"/>
    <mergeCell ref="A3:H3"/>
    <mergeCell ref="I3:N3"/>
    <mergeCell ref="A4:H4"/>
    <mergeCell ref="I4:N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1.경제활동인구총괄</vt:lpstr>
      <vt:lpstr>2.연령별취업자</vt:lpstr>
      <vt:lpstr>3.산업별취업자</vt:lpstr>
      <vt:lpstr>4.직업별취업자</vt:lpstr>
      <vt:lpstr>'1.경제활동인구총괄'!Print_Area</vt:lpstr>
      <vt:lpstr>'2.연령별취업자'!Print_Area</vt:lpstr>
      <vt:lpstr>'3.산업별취업자'!Print_Area</vt:lpstr>
      <vt:lpstr>'4.직업별취업자'!Print_Area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2020-03-05T04:28:39Z</cp:lastPrinted>
  <dcterms:created xsi:type="dcterms:W3CDTF">2019-12-05T06:21:26Z</dcterms:created>
  <dcterms:modified xsi:type="dcterms:W3CDTF">2022-06-21T05:52:10Z</dcterms:modified>
</cp:coreProperties>
</file>